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as22\regulatory\Regulatory\Fuel Clauses - GMO\FAC\2019\semi-annual filings\Section 8 24th Dec18-May19\final word and excel files\SUBSTITUTE FILING 2ND 8.15.19\"/>
    </mc:Choice>
  </mc:AlternateContent>
  <xr:revisionPtr revIDLastSave="0" documentId="13_ncr:1_{99315496-7984-4C67-BD0F-D207C5B45409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GMO cap tests" sheetId="1" r:id="rId1"/>
    <sheet name="Settlement ER-2018-0146" sheetId="2" r:id="rId2"/>
    <sheet name="CAGR" sheetId="3" r:id="rId3"/>
    <sheet name="DAILY CAGR" sheetId="4" r:id="rId4"/>
  </sheets>
  <definedNames>
    <definedName name="_xlnm.Print_Area" localSheetId="3">'DAILY CAGR'!$A$2:$J$1471</definedName>
    <definedName name="_xlnm.Print_Area" localSheetId="0">'GMO cap tests'!$A$1:$V$81</definedName>
    <definedName name="_xlnm.Print_Area" localSheetId="1">'Settlement ER-2018-0146'!$A$1:$M$45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5" i="1" l="1"/>
  <c r="Q25" i="1" s="1"/>
  <c r="S36" i="1" l="1"/>
  <c r="Q21" i="1"/>
  <c r="U81" i="1" l="1"/>
  <c r="S81" i="1"/>
  <c r="N21" i="1"/>
  <c r="H73" i="1"/>
  <c r="H35" i="1"/>
  <c r="F4" i="4"/>
  <c r="G4" i="4" s="1"/>
  <c r="G5" i="4" s="1"/>
  <c r="I4" i="4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I176" i="4" s="1"/>
  <c r="I177" i="4" s="1"/>
  <c r="I178" i="4" s="1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J4" i="4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B84" i="4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F85" i="4"/>
  <c r="F86" i="4" s="1"/>
  <c r="F87" i="4" s="1"/>
  <c r="F88" i="4" s="1"/>
  <c r="F89" i="4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B100" i="4"/>
  <c r="B101" i="4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F103" i="4"/>
  <c r="F104" i="4" s="1"/>
  <c r="F105" i="4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B152" i="4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C216" i="4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F368" i="4"/>
  <c r="F371" i="4" s="1"/>
  <c r="F372" i="4" s="1"/>
  <c r="F373" i="4" s="1"/>
  <c r="I368" i="4"/>
  <c r="B371" i="4"/>
  <c r="B372" i="4" s="1"/>
  <c r="B373" i="4" s="1"/>
  <c r="B374" i="4" s="1"/>
  <c r="B375" i="4" s="1"/>
  <c r="B376" i="4" s="1"/>
  <c r="B377" i="4" s="1"/>
  <c r="B378" i="4" s="1"/>
  <c r="B379" i="4" s="1"/>
  <c r="I371" i="4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F374" i="4"/>
  <c r="F375" i="4" s="1"/>
  <c r="F376" i="4"/>
  <c r="F377" i="4" s="1"/>
  <c r="F378" i="4" s="1"/>
  <c r="F379" i="4" s="1"/>
  <c r="F380" i="4" s="1"/>
  <c r="F381" i="4" s="1"/>
  <c r="F382" i="4" s="1"/>
  <c r="F383" i="4" s="1"/>
  <c r="F384" i="4" s="1"/>
  <c r="F385" i="4" s="1"/>
  <c r="B380" i="4"/>
  <c r="B381" i="4" s="1"/>
  <c r="B382" i="4" s="1"/>
  <c r="B383" i="4" s="1"/>
  <c r="B384" i="4" s="1"/>
  <c r="B385" i="4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F386" i="4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B407" i="4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I407" i="4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F422" i="4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I436" i="4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F460" i="4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B648" i="4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739" i="4"/>
  <c r="B740" i="4"/>
  <c r="B741" i="4" s="1"/>
  <c r="B742" i="4" s="1"/>
  <c r="B743" i="4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/>
  <c r="B768" i="4" s="1"/>
  <c r="B769" i="4" s="1"/>
  <c r="B770" i="4" s="1"/>
  <c r="B771" i="4" s="1"/>
  <c r="B772" i="4" s="1"/>
  <c r="B773" i="4" s="1"/>
  <c r="B774" i="4" s="1"/>
  <c r="B775" i="4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6" i="4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C4" i="3"/>
  <c r="D4" i="3"/>
  <c r="B7" i="3"/>
  <c r="B8" i="3"/>
  <c r="B9" i="3"/>
  <c r="B15" i="3"/>
  <c r="B16" i="3"/>
  <c r="B17" i="3" s="1"/>
  <c r="B673" i="4" l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F736" i="4"/>
  <c r="F739" i="4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F932" i="4" s="1"/>
  <c r="F933" i="4" s="1"/>
  <c r="F934" i="4" s="1"/>
  <c r="F935" i="4" s="1"/>
  <c r="F936" i="4" s="1"/>
  <c r="F937" i="4" s="1"/>
  <c r="F938" i="4" s="1"/>
  <c r="F939" i="4" s="1"/>
  <c r="F940" i="4" s="1"/>
  <c r="F941" i="4" s="1"/>
  <c r="F942" i="4" s="1"/>
  <c r="F943" i="4" s="1"/>
  <c r="F944" i="4" s="1"/>
  <c r="F945" i="4" s="1"/>
  <c r="F946" i="4" s="1"/>
  <c r="F947" i="4" s="1"/>
  <c r="F948" i="4" s="1"/>
  <c r="F949" i="4" s="1"/>
  <c r="F950" i="4" s="1"/>
  <c r="F951" i="4" s="1"/>
  <c r="F952" i="4" s="1"/>
  <c r="F953" i="4" s="1"/>
  <c r="F954" i="4" s="1"/>
  <c r="F955" i="4" s="1"/>
  <c r="F956" i="4" s="1"/>
  <c r="F957" i="4" s="1"/>
  <c r="F958" i="4" s="1"/>
  <c r="F959" i="4" s="1"/>
  <c r="F960" i="4" s="1"/>
  <c r="F961" i="4" s="1"/>
  <c r="F962" i="4" s="1"/>
  <c r="F963" i="4" s="1"/>
  <c r="F964" i="4" s="1"/>
  <c r="F965" i="4" s="1"/>
  <c r="F966" i="4" s="1"/>
  <c r="F967" i="4" s="1"/>
  <c r="F968" i="4" s="1"/>
  <c r="F969" i="4" s="1"/>
  <c r="F970" i="4" s="1"/>
  <c r="F971" i="4" s="1"/>
  <c r="F972" i="4" s="1"/>
  <c r="F973" i="4" s="1"/>
  <c r="F974" i="4" s="1"/>
  <c r="F975" i="4" s="1"/>
  <c r="F976" i="4" s="1"/>
  <c r="F977" i="4" s="1"/>
  <c r="F978" i="4" s="1"/>
  <c r="F979" i="4" s="1"/>
  <c r="F980" i="4" s="1"/>
  <c r="F981" i="4" s="1"/>
  <c r="F982" i="4" s="1"/>
  <c r="F983" i="4" s="1"/>
  <c r="F984" i="4" s="1"/>
  <c r="F985" i="4" s="1"/>
  <c r="F986" i="4" s="1"/>
  <c r="F987" i="4" s="1"/>
  <c r="F988" i="4" s="1"/>
  <c r="F989" i="4" s="1"/>
  <c r="F990" i="4" s="1"/>
  <c r="F991" i="4" s="1"/>
  <c r="F992" i="4" s="1"/>
  <c r="F993" i="4" s="1"/>
  <c r="F994" i="4" s="1"/>
  <c r="F995" i="4" s="1"/>
  <c r="F996" i="4" s="1"/>
  <c r="F997" i="4" s="1"/>
  <c r="F998" i="4" s="1"/>
  <c r="F999" i="4" s="1"/>
  <c r="F1000" i="4" s="1"/>
  <c r="F1001" i="4" s="1"/>
  <c r="F1002" i="4" s="1"/>
  <c r="F1003" i="4" s="1"/>
  <c r="F1004" i="4" s="1"/>
  <c r="F1005" i="4" s="1"/>
  <c r="F1006" i="4" s="1"/>
  <c r="F1007" i="4" s="1"/>
  <c r="F1008" i="4" s="1"/>
  <c r="F1009" i="4" s="1"/>
  <c r="F1010" i="4" s="1"/>
  <c r="F1011" i="4" s="1"/>
  <c r="F1012" i="4" s="1"/>
  <c r="F1013" i="4" s="1"/>
  <c r="F1014" i="4" s="1"/>
  <c r="F1015" i="4" s="1"/>
  <c r="F1016" i="4" s="1"/>
  <c r="F1017" i="4" s="1"/>
  <c r="F1018" i="4" s="1"/>
  <c r="F1019" i="4" s="1"/>
  <c r="F1020" i="4" s="1"/>
  <c r="F1021" i="4" s="1"/>
  <c r="F1022" i="4" s="1"/>
  <c r="F1023" i="4" s="1"/>
  <c r="F1024" i="4" s="1"/>
  <c r="F1025" i="4" s="1"/>
  <c r="F1026" i="4" s="1"/>
  <c r="F1027" i="4" s="1"/>
  <c r="F1028" i="4" s="1"/>
  <c r="F1029" i="4" s="1"/>
  <c r="F1030" i="4" s="1"/>
  <c r="F1031" i="4" s="1"/>
  <c r="F1032" i="4" s="1"/>
  <c r="F1033" i="4" s="1"/>
  <c r="F1034" i="4" s="1"/>
  <c r="F1035" i="4" s="1"/>
  <c r="F1036" i="4" s="1"/>
  <c r="F1037" i="4" s="1"/>
  <c r="F1038" i="4" s="1"/>
  <c r="F1039" i="4" s="1"/>
  <c r="F1040" i="4" s="1"/>
  <c r="F1041" i="4" s="1"/>
  <c r="F1042" i="4" s="1"/>
  <c r="F1043" i="4" s="1"/>
  <c r="F1044" i="4" s="1"/>
  <c r="F1045" i="4" s="1"/>
  <c r="F1046" i="4" s="1"/>
  <c r="F1047" i="4" s="1"/>
  <c r="F1048" i="4" s="1"/>
  <c r="F1049" i="4" s="1"/>
  <c r="F1050" i="4" s="1"/>
  <c r="F1051" i="4" s="1"/>
  <c r="F1052" i="4" s="1"/>
  <c r="F1053" i="4" s="1"/>
  <c r="F1054" i="4" s="1"/>
  <c r="F1055" i="4" s="1"/>
  <c r="F1056" i="4" s="1"/>
  <c r="F1057" i="4" s="1"/>
  <c r="F1058" i="4" s="1"/>
  <c r="F1059" i="4" s="1"/>
  <c r="F1060" i="4" s="1"/>
  <c r="F1061" i="4" s="1"/>
  <c r="F1062" i="4" s="1"/>
  <c r="F1063" i="4" s="1"/>
  <c r="F1064" i="4" s="1"/>
  <c r="F1065" i="4" s="1"/>
  <c r="F1066" i="4" s="1"/>
  <c r="F1067" i="4" s="1"/>
  <c r="F1068" i="4" s="1"/>
  <c r="F1069" i="4" s="1"/>
  <c r="F1070" i="4" s="1"/>
  <c r="F1071" i="4" s="1"/>
  <c r="F1072" i="4" s="1"/>
  <c r="F1073" i="4" s="1"/>
  <c r="F1074" i="4" s="1"/>
  <c r="F1075" i="4" s="1"/>
  <c r="F1076" i="4" s="1"/>
  <c r="F1077" i="4" s="1"/>
  <c r="F1078" i="4" s="1"/>
  <c r="F1079" i="4" s="1"/>
  <c r="F1080" i="4" s="1"/>
  <c r="F1081" i="4" s="1"/>
  <c r="F1082" i="4" s="1"/>
  <c r="F1083" i="4" s="1"/>
  <c r="F1084" i="4" s="1"/>
  <c r="F1085" i="4" s="1"/>
  <c r="F1086" i="4" s="1"/>
  <c r="F1087" i="4" s="1"/>
  <c r="F1088" i="4" s="1"/>
  <c r="F1089" i="4" s="1"/>
  <c r="F1090" i="4" s="1"/>
  <c r="F1091" i="4" s="1"/>
  <c r="F1092" i="4" s="1"/>
  <c r="F1093" i="4" s="1"/>
  <c r="F1094" i="4" s="1"/>
  <c r="F1095" i="4" s="1"/>
  <c r="F1096" i="4" s="1"/>
  <c r="F1097" i="4" s="1"/>
  <c r="F1098" i="4" s="1"/>
  <c r="F1099" i="4" s="1"/>
  <c r="F1100" i="4" s="1"/>
  <c r="F1101" i="4" s="1"/>
  <c r="F1102" i="4" s="1"/>
  <c r="F1103" i="4" s="1"/>
  <c r="F1106" i="4" s="1"/>
  <c r="F1107" i="4" s="1"/>
  <c r="F1108" i="4" s="1"/>
  <c r="F1109" i="4" s="1"/>
  <c r="F1110" i="4" s="1"/>
  <c r="F1111" i="4" s="1"/>
  <c r="F1112" i="4" s="1"/>
  <c r="F1113" i="4" s="1"/>
  <c r="F1114" i="4" s="1"/>
  <c r="F1115" i="4" s="1"/>
  <c r="F1116" i="4" s="1"/>
  <c r="F1117" i="4" s="1"/>
  <c r="F1118" i="4" s="1"/>
  <c r="F1119" i="4" s="1"/>
  <c r="F1120" i="4" s="1"/>
  <c r="F1121" i="4" s="1"/>
  <c r="F1122" i="4" s="1"/>
  <c r="F1123" i="4" s="1"/>
  <c r="F1124" i="4" s="1"/>
  <c r="F1125" i="4" s="1"/>
  <c r="F1126" i="4" s="1"/>
  <c r="F1127" i="4" s="1"/>
  <c r="F1128" i="4" s="1"/>
  <c r="F1129" i="4" s="1"/>
  <c r="F1130" i="4" s="1"/>
  <c r="F1131" i="4" s="1"/>
  <c r="F1132" i="4" s="1"/>
  <c r="F1133" i="4" s="1"/>
  <c r="F1134" i="4" s="1"/>
  <c r="F1135" i="4" s="1"/>
  <c r="F1136" i="4" s="1"/>
  <c r="F1137" i="4" s="1"/>
  <c r="F1138" i="4" s="1"/>
  <c r="F1139" i="4" s="1"/>
  <c r="F1140" i="4" s="1"/>
  <c r="F1141" i="4" s="1"/>
  <c r="F1142" i="4" s="1"/>
  <c r="F1143" i="4" s="1"/>
  <c r="F1144" i="4" s="1"/>
  <c r="F1145" i="4" s="1"/>
  <c r="F1146" i="4" s="1"/>
  <c r="F1147" i="4" s="1"/>
  <c r="F1148" i="4" s="1"/>
  <c r="F1149" i="4" s="1"/>
  <c r="F1150" i="4" s="1"/>
  <c r="F1151" i="4" s="1"/>
  <c r="F1152" i="4" s="1"/>
  <c r="F1153" i="4" s="1"/>
  <c r="F1154" i="4" s="1"/>
  <c r="F1155" i="4" s="1"/>
  <c r="F1156" i="4" s="1"/>
  <c r="F1157" i="4" s="1"/>
  <c r="F1158" i="4" s="1"/>
  <c r="F1159" i="4" s="1"/>
  <c r="F1160" i="4" s="1"/>
  <c r="F1161" i="4" s="1"/>
  <c r="F1162" i="4" s="1"/>
  <c r="F1163" i="4" s="1"/>
  <c r="F1164" i="4" s="1"/>
  <c r="F1165" i="4" s="1"/>
  <c r="F1166" i="4" s="1"/>
  <c r="F1167" i="4" s="1"/>
  <c r="F1168" i="4" s="1"/>
  <c r="F1169" i="4" s="1"/>
  <c r="F1170" i="4" s="1"/>
  <c r="F1171" i="4" s="1"/>
  <c r="F1172" i="4" s="1"/>
  <c r="F1173" i="4" s="1"/>
  <c r="F1174" i="4" s="1"/>
  <c r="F1175" i="4" s="1"/>
  <c r="F1176" i="4" s="1"/>
  <c r="F1177" i="4" s="1"/>
  <c r="F1178" i="4" s="1"/>
  <c r="F1179" i="4" s="1"/>
  <c r="F1180" i="4" s="1"/>
  <c r="F1181" i="4" s="1"/>
  <c r="F1182" i="4" s="1"/>
  <c r="F1183" i="4" s="1"/>
  <c r="F1184" i="4" s="1"/>
  <c r="F1185" i="4" s="1"/>
  <c r="F1186" i="4" s="1"/>
  <c r="F1187" i="4" s="1"/>
  <c r="F1188" i="4" s="1"/>
  <c r="F1189" i="4" s="1"/>
  <c r="F1190" i="4" s="1"/>
  <c r="F1191" i="4" s="1"/>
  <c r="F1192" i="4" s="1"/>
  <c r="F1193" i="4" s="1"/>
  <c r="F1194" i="4" s="1"/>
  <c r="F1195" i="4" s="1"/>
  <c r="F1196" i="4" s="1"/>
  <c r="F1197" i="4" s="1"/>
  <c r="F1198" i="4" s="1"/>
  <c r="F1199" i="4" s="1"/>
  <c r="F1200" i="4" s="1"/>
  <c r="F1201" i="4" s="1"/>
  <c r="F1202" i="4" s="1"/>
  <c r="F1203" i="4" s="1"/>
  <c r="F1204" i="4" s="1"/>
  <c r="F1205" i="4" s="1"/>
  <c r="F1206" i="4" s="1"/>
  <c r="F1207" i="4" s="1"/>
  <c r="F1208" i="4" s="1"/>
  <c r="F1209" i="4" s="1"/>
  <c r="F1210" i="4" s="1"/>
  <c r="F1211" i="4" s="1"/>
  <c r="F1212" i="4" s="1"/>
  <c r="F1213" i="4" s="1"/>
  <c r="F1214" i="4" s="1"/>
  <c r="F1215" i="4" s="1"/>
  <c r="F1216" i="4" s="1"/>
  <c r="F1217" i="4" s="1"/>
  <c r="F1218" i="4" s="1"/>
  <c r="F1219" i="4" s="1"/>
  <c r="F1220" i="4" s="1"/>
  <c r="F1221" i="4" s="1"/>
  <c r="F1222" i="4" s="1"/>
  <c r="F1223" i="4" s="1"/>
  <c r="F1224" i="4" s="1"/>
  <c r="F1225" i="4" s="1"/>
  <c r="F1226" i="4" s="1"/>
  <c r="F1227" i="4" s="1"/>
  <c r="F1228" i="4" s="1"/>
  <c r="F1229" i="4" s="1"/>
  <c r="F1230" i="4" s="1"/>
  <c r="F1231" i="4" s="1"/>
  <c r="F1232" i="4" s="1"/>
  <c r="F1233" i="4" s="1"/>
  <c r="F1234" i="4" s="1"/>
  <c r="F1235" i="4" s="1"/>
  <c r="F1236" i="4" s="1"/>
  <c r="F1237" i="4" s="1"/>
  <c r="F1238" i="4" s="1"/>
  <c r="F1239" i="4" s="1"/>
  <c r="F1240" i="4" s="1"/>
  <c r="F1241" i="4" s="1"/>
  <c r="F1242" i="4" s="1"/>
  <c r="F1243" i="4" s="1"/>
  <c r="F1244" i="4" s="1"/>
  <c r="F1245" i="4" s="1"/>
  <c r="F1246" i="4" s="1"/>
  <c r="F1247" i="4" s="1"/>
  <c r="F1248" i="4" s="1"/>
  <c r="F1249" i="4" s="1"/>
  <c r="F1250" i="4" s="1"/>
  <c r="F1251" i="4" s="1"/>
  <c r="F1252" i="4" s="1"/>
  <c r="F1253" i="4" s="1"/>
  <c r="F1254" i="4" s="1"/>
  <c r="F1255" i="4" s="1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F1287" i="4" s="1"/>
  <c r="F1288" i="4" s="1"/>
  <c r="F1289" i="4" s="1"/>
  <c r="F1290" i="4" s="1"/>
  <c r="F1291" i="4" s="1"/>
  <c r="F1292" i="4" s="1"/>
  <c r="F1293" i="4" s="1"/>
  <c r="F1294" i="4" s="1"/>
  <c r="F1295" i="4" s="1"/>
  <c r="F1296" i="4" s="1"/>
  <c r="F1297" i="4" s="1"/>
  <c r="F1298" i="4" s="1"/>
  <c r="F1299" i="4" s="1"/>
  <c r="F1300" i="4" s="1"/>
  <c r="F1301" i="4" s="1"/>
  <c r="F1302" i="4" s="1"/>
  <c r="F1303" i="4" s="1"/>
  <c r="F1304" i="4" s="1"/>
  <c r="F1305" i="4" s="1"/>
  <c r="F1306" i="4" s="1"/>
  <c r="F1307" i="4" s="1"/>
  <c r="F1308" i="4" s="1"/>
  <c r="F1309" i="4" s="1"/>
  <c r="F1310" i="4" s="1"/>
  <c r="F1311" i="4" s="1"/>
  <c r="F1312" i="4" s="1"/>
  <c r="F1313" i="4" s="1"/>
  <c r="F1314" i="4" s="1"/>
  <c r="F1315" i="4" s="1"/>
  <c r="F1316" i="4" s="1"/>
  <c r="F1317" i="4" s="1"/>
  <c r="F1318" i="4" s="1"/>
  <c r="F1319" i="4" s="1"/>
  <c r="F1320" i="4" s="1"/>
  <c r="F1321" i="4" s="1"/>
  <c r="F1322" i="4" s="1"/>
  <c r="F1323" i="4" s="1"/>
  <c r="F1324" i="4" s="1"/>
  <c r="F1325" i="4" s="1"/>
  <c r="F1326" i="4" s="1"/>
  <c r="F1327" i="4" s="1"/>
  <c r="F1328" i="4" s="1"/>
  <c r="F1329" i="4" s="1"/>
  <c r="F1330" i="4" s="1"/>
  <c r="F1331" i="4" s="1"/>
  <c r="F1332" i="4" s="1"/>
  <c r="F1333" i="4" s="1"/>
  <c r="F1334" i="4" s="1"/>
  <c r="F1335" i="4" s="1"/>
  <c r="F1336" i="4" s="1"/>
  <c r="F1337" i="4" s="1"/>
  <c r="F1338" i="4" s="1"/>
  <c r="F1339" i="4" s="1"/>
  <c r="F1340" i="4" s="1"/>
  <c r="F1341" i="4" s="1"/>
  <c r="F1342" i="4" s="1"/>
  <c r="F1343" i="4" s="1"/>
  <c r="F1344" i="4" s="1"/>
  <c r="F1345" i="4" s="1"/>
  <c r="F1346" i="4" s="1"/>
  <c r="F1347" i="4" s="1"/>
  <c r="F1348" i="4" s="1"/>
  <c r="F1349" i="4" s="1"/>
  <c r="F1350" i="4" s="1"/>
  <c r="F1351" i="4" s="1"/>
  <c r="F1352" i="4" s="1"/>
  <c r="F1353" i="4" s="1"/>
  <c r="F1354" i="4" s="1"/>
  <c r="F1355" i="4" s="1"/>
  <c r="F1356" i="4" s="1"/>
  <c r="F1357" i="4" s="1"/>
  <c r="F1358" i="4" s="1"/>
  <c r="F1359" i="4" s="1"/>
  <c r="F1360" i="4" s="1"/>
  <c r="F1361" i="4" s="1"/>
  <c r="F1362" i="4" s="1"/>
  <c r="F1363" i="4" s="1"/>
  <c r="F1364" i="4" s="1"/>
  <c r="F1365" i="4" s="1"/>
  <c r="F1366" i="4" s="1"/>
  <c r="F1367" i="4" s="1"/>
  <c r="F1368" i="4" s="1"/>
  <c r="F1369" i="4" s="1"/>
  <c r="F1370" i="4" s="1"/>
  <c r="F1371" i="4" s="1"/>
  <c r="F1372" i="4" s="1"/>
  <c r="F1373" i="4" s="1"/>
  <c r="F1374" i="4" s="1"/>
  <c r="F1375" i="4" s="1"/>
  <c r="F1376" i="4" s="1"/>
  <c r="F1377" i="4" s="1"/>
  <c r="F1378" i="4" s="1"/>
  <c r="F1379" i="4" s="1"/>
  <c r="F1380" i="4" s="1"/>
  <c r="F1381" i="4" s="1"/>
  <c r="F1382" i="4" s="1"/>
  <c r="F1383" i="4" s="1"/>
  <c r="F1384" i="4" s="1"/>
  <c r="F1385" i="4" s="1"/>
  <c r="F1386" i="4" s="1"/>
  <c r="F1387" i="4" s="1"/>
  <c r="F1388" i="4" s="1"/>
  <c r="F1389" i="4" s="1"/>
  <c r="F1390" i="4" s="1"/>
  <c r="F1391" i="4" s="1"/>
  <c r="F1392" i="4" s="1"/>
  <c r="F1393" i="4" s="1"/>
  <c r="F1394" i="4" s="1"/>
  <c r="F1395" i="4" s="1"/>
  <c r="F1396" i="4" s="1"/>
  <c r="F1397" i="4" s="1"/>
  <c r="F1398" i="4" s="1"/>
  <c r="F1399" i="4" s="1"/>
  <c r="F1400" i="4" s="1"/>
  <c r="F1401" i="4" s="1"/>
  <c r="F1402" i="4" s="1"/>
  <c r="F1403" i="4" s="1"/>
  <c r="F1404" i="4" s="1"/>
  <c r="F1405" i="4" s="1"/>
  <c r="F1406" i="4" s="1"/>
  <c r="F1407" i="4" s="1"/>
  <c r="F1408" i="4" s="1"/>
  <c r="F1409" i="4" s="1"/>
  <c r="F1410" i="4" s="1"/>
  <c r="F1411" i="4" s="1"/>
  <c r="F1412" i="4" s="1"/>
  <c r="F1413" i="4" s="1"/>
  <c r="F1414" i="4" s="1"/>
  <c r="F1415" i="4" s="1"/>
  <c r="F1416" i="4" s="1"/>
  <c r="F1417" i="4" s="1"/>
  <c r="F1418" i="4" s="1"/>
  <c r="F1419" i="4" s="1"/>
  <c r="F1420" i="4" s="1"/>
  <c r="F1421" i="4" s="1"/>
  <c r="F1422" i="4" s="1"/>
  <c r="F1423" i="4" s="1"/>
  <c r="F1424" i="4" s="1"/>
  <c r="F1425" i="4" s="1"/>
  <c r="F1426" i="4" s="1"/>
  <c r="F1427" i="4" s="1"/>
  <c r="F1428" i="4" s="1"/>
  <c r="F1429" i="4" s="1"/>
  <c r="F1430" i="4" s="1"/>
  <c r="F1431" i="4" s="1"/>
  <c r="F1432" i="4" s="1"/>
  <c r="F1433" i="4" s="1"/>
  <c r="F1434" i="4" s="1"/>
  <c r="F1435" i="4" s="1"/>
  <c r="F1436" i="4" s="1"/>
  <c r="F1437" i="4" s="1"/>
  <c r="F1438" i="4" s="1"/>
  <c r="F1439" i="4" s="1"/>
  <c r="F1440" i="4" s="1"/>
  <c r="F1441" i="4" s="1"/>
  <c r="F1442" i="4" s="1"/>
  <c r="F1443" i="4" s="1"/>
  <c r="F1444" i="4" s="1"/>
  <c r="F1445" i="4" s="1"/>
  <c r="F1446" i="4" s="1"/>
  <c r="F1447" i="4" s="1"/>
  <c r="F1448" i="4" s="1"/>
  <c r="F1449" i="4" s="1"/>
  <c r="F1450" i="4" s="1"/>
  <c r="F1451" i="4" s="1"/>
  <c r="F1452" i="4" s="1"/>
  <c r="F1453" i="4" s="1"/>
  <c r="F1454" i="4" s="1"/>
  <c r="F1455" i="4" s="1"/>
  <c r="F1456" i="4" s="1"/>
  <c r="F1457" i="4" s="1"/>
  <c r="F1458" i="4" s="1"/>
  <c r="F1459" i="4" s="1"/>
  <c r="F1460" i="4" s="1"/>
  <c r="F1461" i="4" s="1"/>
  <c r="F1462" i="4" s="1"/>
  <c r="F1463" i="4" s="1"/>
  <c r="F1464" i="4" s="1"/>
  <c r="F1465" i="4" s="1"/>
  <c r="F1466" i="4" s="1"/>
  <c r="F1467" i="4" s="1"/>
  <c r="F1468" i="4" s="1"/>
  <c r="F1469" i="4" s="1"/>
  <c r="F1470" i="4" s="1"/>
  <c r="B10" i="3"/>
  <c r="I739" i="4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I932" i="4" s="1"/>
  <c r="I933" i="4" s="1"/>
  <c r="I934" i="4" s="1"/>
  <c r="I935" i="4" s="1"/>
  <c r="I936" i="4" s="1"/>
  <c r="I937" i="4" s="1"/>
  <c r="I938" i="4" s="1"/>
  <c r="I939" i="4" s="1"/>
  <c r="I940" i="4" s="1"/>
  <c r="I941" i="4" s="1"/>
  <c r="I942" i="4" s="1"/>
  <c r="I943" i="4" s="1"/>
  <c r="I944" i="4" s="1"/>
  <c r="I945" i="4" s="1"/>
  <c r="I946" i="4" s="1"/>
  <c r="I947" i="4" s="1"/>
  <c r="I948" i="4" s="1"/>
  <c r="I949" i="4" s="1"/>
  <c r="I950" i="4" s="1"/>
  <c r="I951" i="4" s="1"/>
  <c r="I952" i="4" s="1"/>
  <c r="I953" i="4" s="1"/>
  <c r="I954" i="4" s="1"/>
  <c r="I955" i="4" s="1"/>
  <c r="I956" i="4" s="1"/>
  <c r="I957" i="4" s="1"/>
  <c r="I958" i="4" s="1"/>
  <c r="I959" i="4" s="1"/>
  <c r="I960" i="4" s="1"/>
  <c r="I961" i="4" s="1"/>
  <c r="I962" i="4" s="1"/>
  <c r="I963" i="4" s="1"/>
  <c r="I964" i="4" s="1"/>
  <c r="I965" i="4" s="1"/>
  <c r="I966" i="4" s="1"/>
  <c r="I967" i="4" s="1"/>
  <c r="I968" i="4" s="1"/>
  <c r="I969" i="4" s="1"/>
  <c r="I970" i="4" s="1"/>
  <c r="I971" i="4" s="1"/>
  <c r="I972" i="4" s="1"/>
  <c r="I973" i="4" s="1"/>
  <c r="I974" i="4" s="1"/>
  <c r="I975" i="4" s="1"/>
  <c r="I976" i="4" s="1"/>
  <c r="I977" i="4" s="1"/>
  <c r="I978" i="4" s="1"/>
  <c r="I979" i="4" s="1"/>
  <c r="I980" i="4" s="1"/>
  <c r="I981" i="4" s="1"/>
  <c r="I982" i="4" s="1"/>
  <c r="I983" i="4" s="1"/>
  <c r="I984" i="4" s="1"/>
  <c r="I985" i="4" s="1"/>
  <c r="I986" i="4" s="1"/>
  <c r="I987" i="4" s="1"/>
  <c r="I988" i="4" s="1"/>
  <c r="I989" i="4" s="1"/>
  <c r="I990" i="4" s="1"/>
  <c r="I991" i="4" s="1"/>
  <c r="I992" i="4" s="1"/>
  <c r="I993" i="4" s="1"/>
  <c r="I994" i="4" s="1"/>
  <c r="I995" i="4" s="1"/>
  <c r="I996" i="4" s="1"/>
  <c r="I997" i="4" s="1"/>
  <c r="I998" i="4" s="1"/>
  <c r="I999" i="4" s="1"/>
  <c r="I1000" i="4" s="1"/>
  <c r="I1001" i="4" s="1"/>
  <c r="I1002" i="4" s="1"/>
  <c r="I1003" i="4" s="1"/>
  <c r="I1004" i="4" s="1"/>
  <c r="I1005" i="4" s="1"/>
  <c r="I1006" i="4" s="1"/>
  <c r="I1007" i="4" s="1"/>
  <c r="I1008" i="4" s="1"/>
  <c r="I1009" i="4" s="1"/>
  <c r="I1010" i="4" s="1"/>
  <c r="I1011" i="4" s="1"/>
  <c r="I1012" i="4" s="1"/>
  <c r="I1013" i="4" s="1"/>
  <c r="I1014" i="4" s="1"/>
  <c r="I1015" i="4" s="1"/>
  <c r="I1016" i="4" s="1"/>
  <c r="I1017" i="4" s="1"/>
  <c r="I1018" i="4" s="1"/>
  <c r="I1019" i="4" s="1"/>
  <c r="I1020" i="4" s="1"/>
  <c r="I1021" i="4" s="1"/>
  <c r="I1022" i="4" s="1"/>
  <c r="I1023" i="4" s="1"/>
  <c r="I1024" i="4" s="1"/>
  <c r="I1025" i="4" s="1"/>
  <c r="I1026" i="4" s="1"/>
  <c r="I1027" i="4" s="1"/>
  <c r="I1028" i="4" s="1"/>
  <c r="I1029" i="4" s="1"/>
  <c r="I1030" i="4" s="1"/>
  <c r="I1031" i="4" s="1"/>
  <c r="I1032" i="4" s="1"/>
  <c r="I1033" i="4" s="1"/>
  <c r="I1034" i="4" s="1"/>
  <c r="I1035" i="4" s="1"/>
  <c r="I1036" i="4" s="1"/>
  <c r="I1037" i="4" s="1"/>
  <c r="I1038" i="4" s="1"/>
  <c r="I1039" i="4" s="1"/>
  <c r="I1040" i="4" s="1"/>
  <c r="I1041" i="4" s="1"/>
  <c r="I1042" i="4" s="1"/>
  <c r="I1043" i="4" s="1"/>
  <c r="I1044" i="4" s="1"/>
  <c r="I1045" i="4" s="1"/>
  <c r="I1046" i="4" s="1"/>
  <c r="I1047" i="4" s="1"/>
  <c r="I1048" i="4" s="1"/>
  <c r="I1049" i="4" s="1"/>
  <c r="I1050" i="4" s="1"/>
  <c r="I1051" i="4" s="1"/>
  <c r="I1052" i="4" s="1"/>
  <c r="I1053" i="4" s="1"/>
  <c r="I1054" i="4" s="1"/>
  <c r="I1055" i="4" s="1"/>
  <c r="I1056" i="4" s="1"/>
  <c r="I1057" i="4" s="1"/>
  <c r="I1058" i="4" s="1"/>
  <c r="I1059" i="4" s="1"/>
  <c r="I1060" i="4" s="1"/>
  <c r="I1061" i="4" s="1"/>
  <c r="I1062" i="4" s="1"/>
  <c r="I1063" i="4" s="1"/>
  <c r="I1064" i="4" s="1"/>
  <c r="I1065" i="4" s="1"/>
  <c r="I1066" i="4" s="1"/>
  <c r="I1067" i="4" s="1"/>
  <c r="I1068" i="4" s="1"/>
  <c r="I1069" i="4" s="1"/>
  <c r="I1070" i="4" s="1"/>
  <c r="I1071" i="4" s="1"/>
  <c r="I1072" i="4" s="1"/>
  <c r="I1073" i="4" s="1"/>
  <c r="I1074" i="4" s="1"/>
  <c r="I1075" i="4" s="1"/>
  <c r="I1076" i="4" s="1"/>
  <c r="I1077" i="4" s="1"/>
  <c r="I1078" i="4" s="1"/>
  <c r="I1079" i="4" s="1"/>
  <c r="I1080" i="4" s="1"/>
  <c r="I1081" i="4" s="1"/>
  <c r="I1082" i="4" s="1"/>
  <c r="I1083" i="4" s="1"/>
  <c r="I1084" i="4" s="1"/>
  <c r="I1085" i="4" s="1"/>
  <c r="I1086" i="4" s="1"/>
  <c r="I1087" i="4" s="1"/>
  <c r="I1088" i="4" s="1"/>
  <c r="I1089" i="4" s="1"/>
  <c r="I1090" i="4" s="1"/>
  <c r="I1091" i="4" s="1"/>
  <c r="I1092" i="4" s="1"/>
  <c r="I1093" i="4" s="1"/>
  <c r="I1094" i="4" s="1"/>
  <c r="I1095" i="4" s="1"/>
  <c r="I1096" i="4" s="1"/>
  <c r="I1097" i="4" s="1"/>
  <c r="I1098" i="4" s="1"/>
  <c r="I1099" i="4" s="1"/>
  <c r="I1100" i="4" s="1"/>
  <c r="I1101" i="4" s="1"/>
  <c r="I1102" i="4" s="1"/>
  <c r="I1103" i="4" s="1"/>
  <c r="I1106" i="4" s="1"/>
  <c r="I1107" i="4" s="1"/>
  <c r="I1108" i="4" s="1"/>
  <c r="I1109" i="4" s="1"/>
  <c r="I1110" i="4" s="1"/>
  <c r="I1111" i="4" s="1"/>
  <c r="I1112" i="4" s="1"/>
  <c r="I1113" i="4" s="1"/>
  <c r="I1114" i="4" s="1"/>
  <c r="I1115" i="4" s="1"/>
  <c r="I1116" i="4" s="1"/>
  <c r="I1117" i="4" s="1"/>
  <c r="I1118" i="4" s="1"/>
  <c r="I1119" i="4" s="1"/>
  <c r="I1120" i="4" s="1"/>
  <c r="I1121" i="4" s="1"/>
  <c r="I1122" i="4" s="1"/>
  <c r="I1123" i="4" s="1"/>
  <c r="I1124" i="4" s="1"/>
  <c r="I1125" i="4" s="1"/>
  <c r="I1126" i="4" s="1"/>
  <c r="I1127" i="4" s="1"/>
  <c r="I1128" i="4" s="1"/>
  <c r="I1129" i="4" s="1"/>
  <c r="I1130" i="4" s="1"/>
  <c r="I1131" i="4" s="1"/>
  <c r="I1132" i="4" s="1"/>
  <c r="I1133" i="4" s="1"/>
  <c r="I1134" i="4" s="1"/>
  <c r="I1135" i="4" s="1"/>
  <c r="I1136" i="4" s="1"/>
  <c r="I1137" i="4" s="1"/>
  <c r="I1138" i="4" s="1"/>
  <c r="I1139" i="4" s="1"/>
  <c r="I1140" i="4" s="1"/>
  <c r="I1141" i="4" s="1"/>
  <c r="I1142" i="4" s="1"/>
  <c r="I1143" i="4" s="1"/>
  <c r="I1144" i="4" s="1"/>
  <c r="I1145" i="4" s="1"/>
  <c r="I1146" i="4" s="1"/>
  <c r="I1147" i="4" s="1"/>
  <c r="I1148" i="4" s="1"/>
  <c r="I1149" i="4" s="1"/>
  <c r="I1150" i="4" s="1"/>
  <c r="I1151" i="4" s="1"/>
  <c r="I1152" i="4" s="1"/>
  <c r="I1153" i="4" s="1"/>
  <c r="I1154" i="4" s="1"/>
  <c r="I1155" i="4" s="1"/>
  <c r="I1156" i="4" s="1"/>
  <c r="I1157" i="4" s="1"/>
  <c r="I1158" i="4" s="1"/>
  <c r="I1159" i="4" s="1"/>
  <c r="I1160" i="4" s="1"/>
  <c r="I1161" i="4" s="1"/>
  <c r="I1162" i="4" s="1"/>
  <c r="I1163" i="4" s="1"/>
  <c r="I1164" i="4" s="1"/>
  <c r="I1165" i="4" s="1"/>
  <c r="I1166" i="4" s="1"/>
  <c r="I1167" i="4" s="1"/>
  <c r="I1168" i="4" s="1"/>
  <c r="I1169" i="4" s="1"/>
  <c r="I1170" i="4" s="1"/>
  <c r="I1171" i="4" s="1"/>
  <c r="I1172" i="4" s="1"/>
  <c r="I1173" i="4" s="1"/>
  <c r="I1174" i="4" s="1"/>
  <c r="I1175" i="4" s="1"/>
  <c r="I1176" i="4" s="1"/>
  <c r="I1177" i="4" s="1"/>
  <c r="I1178" i="4" s="1"/>
  <c r="I1179" i="4" s="1"/>
  <c r="I1180" i="4" s="1"/>
  <c r="I1181" i="4" s="1"/>
  <c r="I1182" i="4" s="1"/>
  <c r="I1183" i="4" s="1"/>
  <c r="I1184" i="4" s="1"/>
  <c r="I1185" i="4" s="1"/>
  <c r="I1186" i="4" s="1"/>
  <c r="I1187" i="4" s="1"/>
  <c r="I1188" i="4" s="1"/>
  <c r="I1189" i="4" s="1"/>
  <c r="I1190" i="4" s="1"/>
  <c r="I1191" i="4" s="1"/>
  <c r="I1192" i="4" s="1"/>
  <c r="I1193" i="4" s="1"/>
  <c r="I1194" i="4" s="1"/>
  <c r="I1195" i="4" s="1"/>
  <c r="I1196" i="4" s="1"/>
  <c r="I1197" i="4" s="1"/>
  <c r="I1198" i="4" s="1"/>
  <c r="I1199" i="4" s="1"/>
  <c r="I1200" i="4" s="1"/>
  <c r="I1201" i="4" s="1"/>
  <c r="I1202" i="4" s="1"/>
  <c r="I1203" i="4" s="1"/>
  <c r="I1204" i="4" s="1"/>
  <c r="I1205" i="4" s="1"/>
  <c r="I1206" i="4" s="1"/>
  <c r="I1207" i="4" s="1"/>
  <c r="I1208" i="4" s="1"/>
  <c r="I1209" i="4" s="1"/>
  <c r="I1210" i="4" s="1"/>
  <c r="I1211" i="4" s="1"/>
  <c r="I1212" i="4" s="1"/>
  <c r="I1213" i="4" s="1"/>
  <c r="I1214" i="4" s="1"/>
  <c r="I1215" i="4" s="1"/>
  <c r="I1216" i="4" s="1"/>
  <c r="I1217" i="4" s="1"/>
  <c r="I1218" i="4" s="1"/>
  <c r="I1219" i="4" s="1"/>
  <c r="I1220" i="4" s="1"/>
  <c r="I1221" i="4" s="1"/>
  <c r="I1222" i="4" s="1"/>
  <c r="I1223" i="4" s="1"/>
  <c r="I1224" i="4" s="1"/>
  <c r="I1225" i="4" s="1"/>
  <c r="I1226" i="4" s="1"/>
  <c r="I1227" i="4" s="1"/>
  <c r="I1228" i="4" s="1"/>
  <c r="I1229" i="4" s="1"/>
  <c r="I1230" i="4" s="1"/>
  <c r="I1231" i="4" s="1"/>
  <c r="I1232" i="4" s="1"/>
  <c r="I1233" i="4" s="1"/>
  <c r="I1234" i="4" s="1"/>
  <c r="I1235" i="4" s="1"/>
  <c r="I1236" i="4" s="1"/>
  <c r="I1237" i="4" s="1"/>
  <c r="I1238" i="4" s="1"/>
  <c r="I1239" i="4" s="1"/>
  <c r="I1240" i="4" s="1"/>
  <c r="I1241" i="4" s="1"/>
  <c r="I1242" i="4" s="1"/>
  <c r="I1243" i="4" s="1"/>
  <c r="I1244" i="4" s="1"/>
  <c r="I1245" i="4" s="1"/>
  <c r="I1246" i="4" s="1"/>
  <c r="I1247" i="4" s="1"/>
  <c r="I1248" i="4" s="1"/>
  <c r="I1249" i="4" s="1"/>
  <c r="I1250" i="4" s="1"/>
  <c r="I1251" i="4" s="1"/>
  <c r="I1252" i="4" s="1"/>
  <c r="I1253" i="4" s="1"/>
  <c r="I1254" i="4" s="1"/>
  <c r="I1255" i="4" s="1"/>
  <c r="I1256" i="4" s="1"/>
  <c r="I1257" i="4" s="1"/>
  <c r="I1258" i="4" s="1"/>
  <c r="I1259" i="4" s="1"/>
  <c r="I1260" i="4" s="1"/>
  <c r="I1261" i="4" s="1"/>
  <c r="I1262" i="4" s="1"/>
  <c r="I1263" i="4" s="1"/>
  <c r="I1264" i="4" s="1"/>
  <c r="I1265" i="4" s="1"/>
  <c r="I1266" i="4" s="1"/>
  <c r="I1267" i="4" s="1"/>
  <c r="I1268" i="4" s="1"/>
  <c r="I1269" i="4" s="1"/>
  <c r="I1270" i="4" s="1"/>
  <c r="I1271" i="4" s="1"/>
  <c r="I1272" i="4" s="1"/>
  <c r="I1273" i="4" s="1"/>
  <c r="I1274" i="4" s="1"/>
  <c r="I1275" i="4" s="1"/>
  <c r="I1276" i="4" s="1"/>
  <c r="I1277" i="4" s="1"/>
  <c r="I1278" i="4" s="1"/>
  <c r="I1279" i="4" s="1"/>
  <c r="I1280" i="4" s="1"/>
  <c r="I1281" i="4" s="1"/>
  <c r="I1282" i="4" s="1"/>
  <c r="I1283" i="4" s="1"/>
  <c r="I1284" i="4" s="1"/>
  <c r="I1285" i="4" s="1"/>
  <c r="I1286" i="4" s="1"/>
  <c r="I1287" i="4" s="1"/>
  <c r="I1288" i="4" s="1"/>
  <c r="I1289" i="4" s="1"/>
  <c r="I1290" i="4" s="1"/>
  <c r="I1291" i="4" s="1"/>
  <c r="I1292" i="4" s="1"/>
  <c r="I1293" i="4" s="1"/>
  <c r="I1294" i="4" s="1"/>
  <c r="I1295" i="4" s="1"/>
  <c r="I1296" i="4" s="1"/>
  <c r="I1297" i="4" s="1"/>
  <c r="I1298" i="4" s="1"/>
  <c r="I1299" i="4" s="1"/>
  <c r="I1300" i="4" s="1"/>
  <c r="I1301" i="4" s="1"/>
  <c r="I1302" i="4" s="1"/>
  <c r="I1303" i="4" s="1"/>
  <c r="I1304" i="4" s="1"/>
  <c r="I1305" i="4" s="1"/>
  <c r="I1306" i="4" s="1"/>
  <c r="I1307" i="4" s="1"/>
  <c r="I1308" i="4" s="1"/>
  <c r="I1309" i="4" s="1"/>
  <c r="I1310" i="4" s="1"/>
  <c r="I1311" i="4" s="1"/>
  <c r="I1312" i="4" s="1"/>
  <c r="I1313" i="4" s="1"/>
  <c r="I1314" i="4" s="1"/>
  <c r="I1315" i="4" s="1"/>
  <c r="I1316" i="4" s="1"/>
  <c r="I1317" i="4" s="1"/>
  <c r="I1318" i="4" s="1"/>
  <c r="I1319" i="4" s="1"/>
  <c r="I1320" i="4" s="1"/>
  <c r="I1321" i="4" s="1"/>
  <c r="I1322" i="4" s="1"/>
  <c r="I1323" i="4" s="1"/>
  <c r="I1324" i="4" s="1"/>
  <c r="I1325" i="4" s="1"/>
  <c r="I1326" i="4" s="1"/>
  <c r="I1327" i="4" s="1"/>
  <c r="I1328" i="4" s="1"/>
  <c r="I1329" i="4" s="1"/>
  <c r="I1330" i="4" s="1"/>
  <c r="I1331" i="4" s="1"/>
  <c r="I1332" i="4" s="1"/>
  <c r="I1333" i="4" s="1"/>
  <c r="I1334" i="4" s="1"/>
  <c r="I1335" i="4" s="1"/>
  <c r="I1336" i="4" s="1"/>
  <c r="I1337" i="4" s="1"/>
  <c r="I1338" i="4" s="1"/>
  <c r="I1339" i="4" s="1"/>
  <c r="I1340" i="4" s="1"/>
  <c r="I1341" i="4" s="1"/>
  <c r="I1342" i="4" s="1"/>
  <c r="I1343" i="4" s="1"/>
  <c r="I1344" i="4" s="1"/>
  <c r="I1345" i="4" s="1"/>
  <c r="I1346" i="4" s="1"/>
  <c r="I1347" i="4" s="1"/>
  <c r="I1348" i="4" s="1"/>
  <c r="I1349" i="4" s="1"/>
  <c r="I1350" i="4" s="1"/>
  <c r="I1351" i="4" s="1"/>
  <c r="I1352" i="4" s="1"/>
  <c r="I1353" i="4" s="1"/>
  <c r="I1354" i="4" s="1"/>
  <c r="I1355" i="4" s="1"/>
  <c r="I1356" i="4" s="1"/>
  <c r="I1357" i="4" s="1"/>
  <c r="I1358" i="4" s="1"/>
  <c r="I1359" i="4" s="1"/>
  <c r="I1360" i="4" s="1"/>
  <c r="I1361" i="4" s="1"/>
  <c r="I1362" i="4" s="1"/>
  <c r="I1363" i="4" s="1"/>
  <c r="I1364" i="4" s="1"/>
  <c r="I1365" i="4" s="1"/>
  <c r="I1366" i="4" s="1"/>
  <c r="I1367" i="4" s="1"/>
  <c r="I1368" i="4" s="1"/>
  <c r="I1369" i="4" s="1"/>
  <c r="I1370" i="4" s="1"/>
  <c r="I1371" i="4" s="1"/>
  <c r="I1372" i="4" s="1"/>
  <c r="I1373" i="4" s="1"/>
  <c r="I1374" i="4" s="1"/>
  <c r="I1375" i="4" s="1"/>
  <c r="I1376" i="4" s="1"/>
  <c r="I1377" i="4" s="1"/>
  <c r="I1378" i="4" s="1"/>
  <c r="I1379" i="4" s="1"/>
  <c r="I1380" i="4" s="1"/>
  <c r="I1381" i="4" s="1"/>
  <c r="I1382" i="4" s="1"/>
  <c r="I1383" i="4" s="1"/>
  <c r="I1384" i="4" s="1"/>
  <c r="I1385" i="4" s="1"/>
  <c r="I1386" i="4" s="1"/>
  <c r="I1387" i="4" s="1"/>
  <c r="I1388" i="4" s="1"/>
  <c r="I1389" i="4" s="1"/>
  <c r="I1390" i="4" s="1"/>
  <c r="I1391" i="4" s="1"/>
  <c r="I1392" i="4" s="1"/>
  <c r="I1393" i="4" s="1"/>
  <c r="I1394" i="4" s="1"/>
  <c r="I1395" i="4" s="1"/>
  <c r="I1396" i="4" s="1"/>
  <c r="I1397" i="4" s="1"/>
  <c r="I1398" i="4" s="1"/>
  <c r="I1399" i="4" s="1"/>
  <c r="I1400" i="4" s="1"/>
  <c r="I1401" i="4" s="1"/>
  <c r="I1402" i="4" s="1"/>
  <c r="I1403" i="4" s="1"/>
  <c r="I1404" i="4" s="1"/>
  <c r="I1405" i="4" s="1"/>
  <c r="I1406" i="4" s="1"/>
  <c r="I1407" i="4" s="1"/>
  <c r="I1408" i="4" s="1"/>
  <c r="I1409" i="4" s="1"/>
  <c r="I1410" i="4" s="1"/>
  <c r="I1411" i="4" s="1"/>
  <c r="I1412" i="4" s="1"/>
  <c r="I1413" i="4" s="1"/>
  <c r="I1414" i="4" s="1"/>
  <c r="I1415" i="4" s="1"/>
  <c r="I1416" i="4" s="1"/>
  <c r="I1417" i="4" s="1"/>
  <c r="I1418" i="4" s="1"/>
  <c r="I1419" i="4" s="1"/>
  <c r="I1420" i="4" s="1"/>
  <c r="I1421" i="4" s="1"/>
  <c r="I1422" i="4" s="1"/>
  <c r="I1423" i="4" s="1"/>
  <c r="I1424" i="4" s="1"/>
  <c r="I1425" i="4" s="1"/>
  <c r="I1426" i="4" s="1"/>
  <c r="I1427" i="4" s="1"/>
  <c r="I1428" i="4" s="1"/>
  <c r="I1429" i="4" s="1"/>
  <c r="I1430" i="4" s="1"/>
  <c r="I1431" i="4" s="1"/>
  <c r="I1432" i="4" s="1"/>
  <c r="I1433" i="4" s="1"/>
  <c r="I1434" i="4" s="1"/>
  <c r="I1435" i="4" s="1"/>
  <c r="I1436" i="4" s="1"/>
  <c r="I1437" i="4" s="1"/>
  <c r="I1438" i="4" s="1"/>
  <c r="I1439" i="4" s="1"/>
  <c r="I1440" i="4" s="1"/>
  <c r="I1441" i="4" s="1"/>
  <c r="I1442" i="4" s="1"/>
  <c r="I1443" i="4" s="1"/>
  <c r="I1444" i="4" s="1"/>
  <c r="I1445" i="4" s="1"/>
  <c r="I1446" i="4" s="1"/>
  <c r="I1447" i="4" s="1"/>
  <c r="I1448" i="4" s="1"/>
  <c r="I1449" i="4" s="1"/>
  <c r="I1450" i="4" s="1"/>
  <c r="I1451" i="4" s="1"/>
  <c r="I1452" i="4" s="1"/>
  <c r="I1453" i="4" s="1"/>
  <c r="I1454" i="4" s="1"/>
  <c r="I1455" i="4" s="1"/>
  <c r="I1456" i="4" s="1"/>
  <c r="I1457" i="4" s="1"/>
  <c r="I1458" i="4" s="1"/>
  <c r="I1459" i="4" s="1"/>
  <c r="I1460" i="4" s="1"/>
  <c r="I1461" i="4" s="1"/>
  <c r="I1462" i="4" s="1"/>
  <c r="I1463" i="4" s="1"/>
  <c r="I1464" i="4" s="1"/>
  <c r="I1465" i="4" s="1"/>
  <c r="I1466" i="4" s="1"/>
  <c r="I1467" i="4" s="1"/>
  <c r="I1468" i="4" s="1"/>
  <c r="I1469" i="4" s="1"/>
  <c r="I1470" i="4" s="1"/>
  <c r="I736" i="4"/>
  <c r="C369" i="4"/>
  <c r="C371" i="4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J5" i="4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J152" i="4" s="1"/>
  <c r="J153" i="4" s="1"/>
  <c r="J154" i="4" s="1"/>
  <c r="J155" i="4" s="1"/>
  <c r="J156" i="4" s="1"/>
  <c r="J157" i="4" s="1"/>
  <c r="J158" i="4" s="1"/>
  <c r="J159" i="4" s="1"/>
  <c r="J160" i="4" s="1"/>
  <c r="J161" i="4" s="1"/>
  <c r="J162" i="4" s="1"/>
  <c r="J163" i="4" s="1"/>
  <c r="J164" i="4" s="1"/>
  <c r="J165" i="4" s="1"/>
  <c r="J166" i="4" s="1"/>
  <c r="J167" i="4" s="1"/>
  <c r="J168" i="4" s="1"/>
  <c r="J169" i="4" s="1"/>
  <c r="J170" i="4" s="1"/>
  <c r="J171" i="4" s="1"/>
  <c r="J172" i="4" s="1"/>
  <c r="J173" i="4" s="1"/>
  <c r="J174" i="4" s="1"/>
  <c r="J175" i="4" s="1"/>
  <c r="J176" i="4" s="1"/>
  <c r="J177" i="4" s="1"/>
  <c r="J178" i="4" s="1"/>
  <c r="J179" i="4" s="1"/>
  <c r="J180" i="4" s="1"/>
  <c r="J181" i="4" s="1"/>
  <c r="J182" i="4" s="1"/>
  <c r="J183" i="4" s="1"/>
  <c r="J184" i="4" s="1"/>
  <c r="J185" i="4" s="1"/>
  <c r="J186" i="4" s="1"/>
  <c r="J187" i="4" s="1"/>
  <c r="J188" i="4" s="1"/>
  <c r="J189" i="4" s="1"/>
  <c r="J190" i="4" s="1"/>
  <c r="J191" i="4" s="1"/>
  <c r="J192" i="4" s="1"/>
  <c r="J193" i="4" s="1"/>
  <c r="J194" i="4" s="1"/>
  <c r="J195" i="4" s="1"/>
  <c r="J196" i="4" s="1"/>
  <c r="J197" i="4" s="1"/>
  <c r="J198" i="4" s="1"/>
  <c r="J199" i="4" s="1"/>
  <c r="J200" i="4" s="1"/>
  <c r="J201" i="4" s="1"/>
  <c r="J202" i="4" s="1"/>
  <c r="J203" i="4" s="1"/>
  <c r="J204" i="4" s="1"/>
  <c r="J205" i="4" s="1"/>
  <c r="J206" i="4" s="1"/>
  <c r="J207" i="4" s="1"/>
  <c r="J208" i="4" s="1"/>
  <c r="J209" i="4" s="1"/>
  <c r="J210" i="4" s="1"/>
  <c r="J211" i="4" s="1"/>
  <c r="J212" i="4" s="1"/>
  <c r="J213" i="4" s="1"/>
  <c r="J214" i="4" s="1"/>
  <c r="J215" i="4" s="1"/>
  <c r="J216" i="4" s="1"/>
  <c r="J217" i="4" s="1"/>
  <c r="J218" i="4" s="1"/>
  <c r="J219" i="4" s="1"/>
  <c r="J220" i="4" s="1"/>
  <c r="J221" i="4" s="1"/>
  <c r="J222" i="4" s="1"/>
  <c r="J223" i="4" s="1"/>
  <c r="J224" i="4" s="1"/>
  <c r="J225" i="4" s="1"/>
  <c r="J226" i="4" s="1"/>
  <c r="J227" i="4" s="1"/>
  <c r="J228" i="4" s="1"/>
  <c r="J229" i="4" s="1"/>
  <c r="J230" i="4" s="1"/>
  <c r="J231" i="4" s="1"/>
  <c r="J232" i="4" s="1"/>
  <c r="J233" i="4" s="1"/>
  <c r="J234" i="4" s="1"/>
  <c r="J235" i="4" s="1"/>
  <c r="J236" i="4" s="1"/>
  <c r="J237" i="4" s="1"/>
  <c r="J238" i="4" s="1"/>
  <c r="J239" i="4" s="1"/>
  <c r="J240" i="4" s="1"/>
  <c r="J241" i="4" s="1"/>
  <c r="J242" i="4" s="1"/>
  <c r="J243" i="4" s="1"/>
  <c r="J244" i="4" s="1"/>
  <c r="J245" i="4" s="1"/>
  <c r="J246" i="4" s="1"/>
  <c r="J247" i="4" s="1"/>
  <c r="J248" i="4" s="1"/>
  <c r="J249" i="4" s="1"/>
  <c r="J250" i="4" s="1"/>
  <c r="J251" i="4" s="1"/>
  <c r="J252" i="4" s="1"/>
  <c r="J253" i="4" s="1"/>
  <c r="J254" i="4" s="1"/>
  <c r="J255" i="4" s="1"/>
  <c r="J256" i="4" s="1"/>
  <c r="J257" i="4" s="1"/>
  <c r="J258" i="4" s="1"/>
  <c r="J259" i="4" s="1"/>
  <c r="J260" i="4" s="1"/>
  <c r="J261" i="4" s="1"/>
  <c r="J262" i="4" s="1"/>
  <c r="J263" i="4" s="1"/>
  <c r="J264" i="4" s="1"/>
  <c r="J265" i="4" s="1"/>
  <c r="J266" i="4" s="1"/>
  <c r="J267" i="4" s="1"/>
  <c r="J268" i="4" s="1"/>
  <c r="J269" i="4" s="1"/>
  <c r="J270" i="4" s="1"/>
  <c r="J271" i="4" s="1"/>
  <c r="J272" i="4" s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l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C6" i="3"/>
  <c r="C736" i="4"/>
  <c r="C739" i="4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C932" i="4" s="1"/>
  <c r="C933" i="4" s="1"/>
  <c r="C934" i="4" s="1"/>
  <c r="C935" i="4" s="1"/>
  <c r="C936" i="4" s="1"/>
  <c r="C937" i="4" s="1"/>
  <c r="C938" i="4" s="1"/>
  <c r="C939" i="4" s="1"/>
  <c r="C940" i="4" s="1"/>
  <c r="C941" i="4" s="1"/>
  <c r="C942" i="4" s="1"/>
  <c r="C943" i="4" s="1"/>
  <c r="C944" i="4" s="1"/>
  <c r="C945" i="4" s="1"/>
  <c r="C946" i="4" s="1"/>
  <c r="C947" i="4" s="1"/>
  <c r="C948" i="4" s="1"/>
  <c r="C949" i="4" s="1"/>
  <c r="C950" i="4" s="1"/>
  <c r="C951" i="4" s="1"/>
  <c r="C952" i="4" s="1"/>
  <c r="C953" i="4" s="1"/>
  <c r="C954" i="4" s="1"/>
  <c r="C955" i="4" s="1"/>
  <c r="C956" i="4" s="1"/>
  <c r="C957" i="4" s="1"/>
  <c r="C958" i="4" s="1"/>
  <c r="C959" i="4" s="1"/>
  <c r="C960" i="4" s="1"/>
  <c r="C961" i="4" s="1"/>
  <c r="C962" i="4" s="1"/>
  <c r="C963" i="4" s="1"/>
  <c r="C964" i="4" s="1"/>
  <c r="C965" i="4" s="1"/>
  <c r="C966" i="4" s="1"/>
  <c r="C967" i="4" s="1"/>
  <c r="C968" i="4" s="1"/>
  <c r="C969" i="4" s="1"/>
  <c r="C970" i="4" s="1"/>
  <c r="C971" i="4" s="1"/>
  <c r="C972" i="4" s="1"/>
  <c r="C973" i="4" s="1"/>
  <c r="C974" i="4" s="1"/>
  <c r="C975" i="4" s="1"/>
  <c r="C976" i="4" s="1"/>
  <c r="C977" i="4" s="1"/>
  <c r="C978" i="4" s="1"/>
  <c r="C979" i="4" s="1"/>
  <c r="C980" i="4" s="1"/>
  <c r="C981" i="4" s="1"/>
  <c r="C982" i="4" s="1"/>
  <c r="C983" i="4" s="1"/>
  <c r="C984" i="4" s="1"/>
  <c r="C985" i="4" s="1"/>
  <c r="C986" i="4" s="1"/>
  <c r="C987" i="4" s="1"/>
  <c r="C988" i="4" s="1"/>
  <c r="C989" i="4" s="1"/>
  <c r="C990" i="4" s="1"/>
  <c r="C991" i="4" s="1"/>
  <c r="C992" i="4" s="1"/>
  <c r="C993" i="4" s="1"/>
  <c r="C994" i="4" s="1"/>
  <c r="C995" i="4" s="1"/>
  <c r="C996" i="4" s="1"/>
  <c r="C997" i="4" s="1"/>
  <c r="C998" i="4" s="1"/>
  <c r="C999" i="4" s="1"/>
  <c r="C1000" i="4" s="1"/>
  <c r="C1001" i="4" s="1"/>
  <c r="C1002" i="4" s="1"/>
  <c r="C1003" i="4" s="1"/>
  <c r="C1004" i="4" s="1"/>
  <c r="C1005" i="4" s="1"/>
  <c r="C1006" i="4" s="1"/>
  <c r="C1007" i="4" s="1"/>
  <c r="C1008" i="4" s="1"/>
  <c r="C1009" i="4" s="1"/>
  <c r="C1010" i="4" s="1"/>
  <c r="C1011" i="4" s="1"/>
  <c r="C1012" i="4" s="1"/>
  <c r="C1013" i="4" s="1"/>
  <c r="C1014" i="4" s="1"/>
  <c r="C1015" i="4" s="1"/>
  <c r="C1016" i="4" s="1"/>
  <c r="C1017" i="4" s="1"/>
  <c r="C1018" i="4" s="1"/>
  <c r="C1019" i="4" s="1"/>
  <c r="C1020" i="4" s="1"/>
  <c r="C1021" i="4" s="1"/>
  <c r="C1022" i="4" s="1"/>
  <c r="C1023" i="4" s="1"/>
  <c r="C1024" i="4" s="1"/>
  <c r="C1025" i="4" s="1"/>
  <c r="C1026" i="4" s="1"/>
  <c r="C1027" i="4" s="1"/>
  <c r="C1028" i="4" s="1"/>
  <c r="C1029" i="4" s="1"/>
  <c r="C1030" i="4" s="1"/>
  <c r="C1031" i="4" s="1"/>
  <c r="C1032" i="4" s="1"/>
  <c r="C1033" i="4" s="1"/>
  <c r="C1034" i="4" s="1"/>
  <c r="C1035" i="4" s="1"/>
  <c r="C1036" i="4" s="1"/>
  <c r="C1037" i="4" s="1"/>
  <c r="C1038" i="4" s="1"/>
  <c r="C1039" i="4" s="1"/>
  <c r="C1040" i="4" s="1"/>
  <c r="C1041" i="4" s="1"/>
  <c r="C1042" i="4" s="1"/>
  <c r="C1043" i="4" s="1"/>
  <c r="C1044" i="4" s="1"/>
  <c r="C1045" i="4" s="1"/>
  <c r="C1046" i="4" s="1"/>
  <c r="C1047" i="4" s="1"/>
  <c r="C1048" i="4" s="1"/>
  <c r="C1049" i="4" s="1"/>
  <c r="C1050" i="4" s="1"/>
  <c r="C1051" i="4" s="1"/>
  <c r="C1052" i="4" s="1"/>
  <c r="C1053" i="4" s="1"/>
  <c r="C1054" i="4" s="1"/>
  <c r="C1055" i="4" s="1"/>
  <c r="C1056" i="4" s="1"/>
  <c r="C1057" i="4" s="1"/>
  <c r="C1058" i="4" s="1"/>
  <c r="C1059" i="4" s="1"/>
  <c r="C1060" i="4" s="1"/>
  <c r="C1061" i="4" s="1"/>
  <c r="C1062" i="4" s="1"/>
  <c r="C1063" i="4" s="1"/>
  <c r="C1064" i="4" s="1"/>
  <c r="C1065" i="4" s="1"/>
  <c r="C1066" i="4" s="1"/>
  <c r="C1067" i="4" s="1"/>
  <c r="C1068" i="4" s="1"/>
  <c r="C1069" i="4" s="1"/>
  <c r="C1070" i="4" s="1"/>
  <c r="C1071" i="4" s="1"/>
  <c r="C1072" i="4" s="1"/>
  <c r="C1073" i="4" s="1"/>
  <c r="C1074" i="4" s="1"/>
  <c r="C1075" i="4" s="1"/>
  <c r="C1076" i="4" s="1"/>
  <c r="C1077" i="4" s="1"/>
  <c r="C1078" i="4" s="1"/>
  <c r="C1079" i="4" s="1"/>
  <c r="C1080" i="4" s="1"/>
  <c r="C1081" i="4" s="1"/>
  <c r="C1082" i="4" s="1"/>
  <c r="C1083" i="4" s="1"/>
  <c r="C1084" i="4" s="1"/>
  <c r="C1085" i="4" s="1"/>
  <c r="C1086" i="4" s="1"/>
  <c r="C1087" i="4" s="1"/>
  <c r="C1088" i="4" s="1"/>
  <c r="C1089" i="4" s="1"/>
  <c r="C1090" i="4" s="1"/>
  <c r="C1091" i="4" s="1"/>
  <c r="C1092" i="4" s="1"/>
  <c r="C1093" i="4" s="1"/>
  <c r="C1094" i="4" s="1"/>
  <c r="C1095" i="4" s="1"/>
  <c r="C1096" i="4" s="1"/>
  <c r="C1097" i="4" s="1"/>
  <c r="C1098" i="4" s="1"/>
  <c r="C1099" i="4" s="1"/>
  <c r="C1100" i="4" s="1"/>
  <c r="C1101" i="4" s="1"/>
  <c r="C1102" i="4" s="1"/>
  <c r="C1103" i="4" s="1"/>
  <c r="C737" i="4"/>
  <c r="J273" i="4"/>
  <c r="J274" i="4" s="1"/>
  <c r="J275" i="4" s="1"/>
  <c r="J276" i="4" s="1"/>
  <c r="J277" i="4" s="1"/>
  <c r="J278" i="4" s="1"/>
  <c r="J279" i="4" s="1"/>
  <c r="J280" i="4" s="1"/>
  <c r="J281" i="4" s="1"/>
  <c r="J282" i="4" s="1"/>
  <c r="J283" i="4" s="1"/>
  <c r="J284" i="4" s="1"/>
  <c r="J285" i="4" s="1"/>
  <c r="J286" i="4" s="1"/>
  <c r="J287" i="4" s="1"/>
  <c r="J288" i="4" s="1"/>
  <c r="J289" i="4" s="1"/>
  <c r="J290" i="4" s="1"/>
  <c r="J291" i="4" s="1"/>
  <c r="J292" i="4" s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D6" i="3"/>
  <c r="B11" i="3"/>
  <c r="G369" i="4"/>
  <c r="J369" i="4"/>
  <c r="J371" i="4" l="1"/>
  <c r="J372" i="4" s="1"/>
  <c r="J373" i="4" s="1"/>
  <c r="J374" i="4" s="1"/>
  <c r="J375" i="4" s="1"/>
  <c r="J376" i="4" s="1"/>
  <c r="J377" i="4" s="1"/>
  <c r="J378" i="4" s="1"/>
  <c r="J379" i="4" s="1"/>
  <c r="J380" i="4" s="1"/>
  <c r="J381" i="4" s="1"/>
  <c r="J382" i="4" s="1"/>
  <c r="J383" i="4" s="1"/>
  <c r="J384" i="4" s="1"/>
  <c r="J385" i="4" s="1"/>
  <c r="J386" i="4" s="1"/>
  <c r="J387" i="4" s="1"/>
  <c r="J388" i="4" s="1"/>
  <c r="J389" i="4" s="1"/>
  <c r="J390" i="4" s="1"/>
  <c r="J391" i="4" s="1"/>
  <c r="J392" i="4" s="1"/>
  <c r="J393" i="4" s="1"/>
  <c r="J394" i="4" s="1"/>
  <c r="J395" i="4" s="1"/>
  <c r="J396" i="4" s="1"/>
  <c r="J397" i="4" s="1"/>
  <c r="J398" i="4" s="1"/>
  <c r="J399" i="4" s="1"/>
  <c r="J400" i="4" s="1"/>
  <c r="J401" i="4" s="1"/>
  <c r="J402" i="4" s="1"/>
  <c r="J403" i="4" s="1"/>
  <c r="J404" i="4" s="1"/>
  <c r="J405" i="4" s="1"/>
  <c r="J406" i="4" s="1"/>
  <c r="J407" i="4" s="1"/>
  <c r="J408" i="4" s="1"/>
  <c r="J409" i="4" s="1"/>
  <c r="J410" i="4" s="1"/>
  <c r="J411" i="4" s="1"/>
  <c r="J412" i="4" s="1"/>
  <c r="J413" i="4" s="1"/>
  <c r="J414" i="4" s="1"/>
  <c r="J415" i="4" s="1"/>
  <c r="J416" i="4" s="1"/>
  <c r="J417" i="4" s="1"/>
  <c r="J418" i="4" s="1"/>
  <c r="J419" i="4" s="1"/>
  <c r="J420" i="4" s="1"/>
  <c r="J421" i="4" s="1"/>
  <c r="J422" i="4" s="1"/>
  <c r="J423" i="4" s="1"/>
  <c r="J424" i="4" s="1"/>
  <c r="J425" i="4" s="1"/>
  <c r="J426" i="4" s="1"/>
  <c r="J427" i="4" s="1"/>
  <c r="J428" i="4" s="1"/>
  <c r="J429" i="4" s="1"/>
  <c r="J430" i="4" s="1"/>
  <c r="J431" i="4" s="1"/>
  <c r="J432" i="4" s="1"/>
  <c r="J433" i="4" s="1"/>
  <c r="J434" i="4" s="1"/>
  <c r="J435" i="4" s="1"/>
  <c r="J436" i="4" s="1"/>
  <c r="J437" i="4" s="1"/>
  <c r="J438" i="4" s="1"/>
  <c r="J439" i="4" s="1"/>
  <c r="J440" i="4" s="1"/>
  <c r="J441" i="4" s="1"/>
  <c r="J442" i="4" s="1"/>
  <c r="J443" i="4" s="1"/>
  <c r="J444" i="4" s="1"/>
  <c r="J445" i="4" s="1"/>
  <c r="J446" i="4" s="1"/>
  <c r="J447" i="4" s="1"/>
  <c r="J448" i="4" s="1"/>
  <c r="J449" i="4" s="1"/>
  <c r="J450" i="4" s="1"/>
  <c r="J451" i="4" s="1"/>
  <c r="J452" i="4" s="1"/>
  <c r="J453" i="4" s="1"/>
  <c r="J454" i="4" s="1"/>
  <c r="J455" i="4" s="1"/>
  <c r="J456" i="4" s="1"/>
  <c r="D14" i="3"/>
  <c r="B12" i="3"/>
  <c r="J737" i="4"/>
  <c r="G737" i="4"/>
  <c r="C1104" i="4"/>
  <c r="C1106" i="4"/>
  <c r="C1107" i="4" s="1"/>
  <c r="C1108" i="4" s="1"/>
  <c r="C1109" i="4" s="1"/>
  <c r="C1110" i="4" s="1"/>
  <c r="C1111" i="4" s="1"/>
  <c r="C1112" i="4" s="1"/>
  <c r="C1113" i="4" s="1"/>
  <c r="C1114" i="4" s="1"/>
  <c r="C1115" i="4" s="1"/>
  <c r="C1116" i="4" s="1"/>
  <c r="C1117" i="4" s="1"/>
  <c r="C1118" i="4" s="1"/>
  <c r="C1119" i="4" s="1"/>
  <c r="C1120" i="4" s="1"/>
  <c r="C1121" i="4" s="1"/>
  <c r="C1122" i="4" s="1"/>
  <c r="C1123" i="4" s="1"/>
  <c r="C1124" i="4" s="1"/>
  <c r="C1125" i="4" s="1"/>
  <c r="C1126" i="4" s="1"/>
  <c r="C1127" i="4" s="1"/>
  <c r="C1128" i="4" s="1"/>
  <c r="C1129" i="4" s="1"/>
  <c r="C1130" i="4" s="1"/>
  <c r="C1131" i="4" s="1"/>
  <c r="C1132" i="4" s="1"/>
  <c r="C1133" i="4" s="1"/>
  <c r="C1134" i="4" s="1"/>
  <c r="C1135" i="4" s="1"/>
  <c r="C1136" i="4" s="1"/>
  <c r="C1137" i="4" s="1"/>
  <c r="C1138" i="4" s="1"/>
  <c r="C1139" i="4" s="1"/>
  <c r="C1140" i="4" s="1"/>
  <c r="C1141" i="4" s="1"/>
  <c r="C1142" i="4" s="1"/>
  <c r="C1143" i="4" s="1"/>
  <c r="C1144" i="4" s="1"/>
  <c r="C1145" i="4" s="1"/>
  <c r="C1146" i="4" s="1"/>
  <c r="C1147" i="4" s="1"/>
  <c r="C1148" i="4" s="1"/>
  <c r="C1149" i="4" s="1"/>
  <c r="C1150" i="4" s="1"/>
  <c r="C1151" i="4" s="1"/>
  <c r="C1152" i="4" s="1"/>
  <c r="C1153" i="4" s="1"/>
  <c r="C1154" i="4" s="1"/>
  <c r="C1155" i="4" s="1"/>
  <c r="C1156" i="4" s="1"/>
  <c r="C1157" i="4" s="1"/>
  <c r="C1158" i="4" s="1"/>
  <c r="C1159" i="4" s="1"/>
  <c r="C1160" i="4" s="1"/>
  <c r="C1161" i="4" s="1"/>
  <c r="C1162" i="4" s="1"/>
  <c r="C1163" i="4" s="1"/>
  <c r="C1164" i="4" s="1"/>
  <c r="C1165" i="4" s="1"/>
  <c r="C1166" i="4" s="1"/>
  <c r="C1167" i="4" s="1"/>
  <c r="C1168" i="4" s="1"/>
  <c r="C1169" i="4" s="1"/>
  <c r="C1170" i="4" s="1"/>
  <c r="C1171" i="4" s="1"/>
  <c r="C1172" i="4" s="1"/>
  <c r="C1173" i="4" s="1"/>
  <c r="C1174" i="4" s="1"/>
  <c r="C1175" i="4" s="1"/>
  <c r="C1176" i="4" s="1"/>
  <c r="C1177" i="4" s="1"/>
  <c r="C1178" i="4" s="1"/>
  <c r="C1179" i="4" s="1"/>
  <c r="C1180" i="4" s="1"/>
  <c r="C1181" i="4" s="1"/>
  <c r="C1182" i="4" s="1"/>
  <c r="C1183" i="4" s="1"/>
  <c r="C1184" i="4" s="1"/>
  <c r="C1185" i="4" s="1"/>
  <c r="C1186" i="4" s="1"/>
  <c r="C1187" i="4" s="1"/>
  <c r="C1188" i="4" s="1"/>
  <c r="C1189" i="4" s="1"/>
  <c r="C1190" i="4" s="1"/>
  <c r="C1191" i="4" s="1"/>
  <c r="C1192" i="4" s="1"/>
  <c r="C1193" i="4" s="1"/>
  <c r="C1194" i="4" s="1"/>
  <c r="C1195" i="4" s="1"/>
  <c r="C1196" i="4" s="1"/>
  <c r="C1197" i="4" s="1"/>
  <c r="C1198" i="4" s="1"/>
  <c r="C1199" i="4" s="1"/>
  <c r="C1200" i="4" s="1"/>
  <c r="C1201" i="4" s="1"/>
  <c r="C1202" i="4" s="1"/>
  <c r="C1203" i="4" s="1"/>
  <c r="C1204" i="4" s="1"/>
  <c r="C1205" i="4" s="1"/>
  <c r="C1206" i="4" s="1"/>
  <c r="C1207" i="4" s="1"/>
  <c r="C1208" i="4" s="1"/>
  <c r="C1209" i="4" s="1"/>
  <c r="C1210" i="4" s="1"/>
  <c r="C1211" i="4" s="1"/>
  <c r="C1212" i="4" s="1"/>
  <c r="C1213" i="4" s="1"/>
  <c r="C1214" i="4" s="1"/>
  <c r="C1215" i="4" s="1"/>
  <c r="C1216" i="4" s="1"/>
  <c r="C1217" i="4" s="1"/>
  <c r="C1218" i="4" s="1"/>
  <c r="C1219" i="4" s="1"/>
  <c r="C1220" i="4" s="1"/>
  <c r="C1221" i="4" s="1"/>
  <c r="C1222" i="4" s="1"/>
  <c r="C1223" i="4" s="1"/>
  <c r="C1224" i="4" s="1"/>
  <c r="C1225" i="4" s="1"/>
  <c r="C1226" i="4" s="1"/>
  <c r="C1227" i="4" s="1"/>
  <c r="C1228" i="4" s="1"/>
  <c r="C1229" i="4" s="1"/>
  <c r="C1230" i="4" s="1"/>
  <c r="C1231" i="4" s="1"/>
  <c r="C1232" i="4" s="1"/>
  <c r="C1233" i="4" s="1"/>
  <c r="C1234" i="4" s="1"/>
  <c r="C1235" i="4" s="1"/>
  <c r="C1236" i="4" s="1"/>
  <c r="C1237" i="4" s="1"/>
  <c r="C1238" i="4" s="1"/>
  <c r="C1239" i="4" s="1"/>
  <c r="C1240" i="4" s="1"/>
  <c r="C1241" i="4" s="1"/>
  <c r="C1242" i="4" s="1"/>
  <c r="C1243" i="4" s="1"/>
  <c r="C1244" i="4" s="1"/>
  <c r="C1245" i="4" s="1"/>
  <c r="C1246" i="4" s="1"/>
  <c r="C1247" i="4" s="1"/>
  <c r="C1248" i="4" s="1"/>
  <c r="C1249" i="4" s="1"/>
  <c r="C1250" i="4" s="1"/>
  <c r="C1251" i="4" s="1"/>
  <c r="C1252" i="4" s="1"/>
  <c r="C1253" i="4" s="1"/>
  <c r="C1254" i="4" s="1"/>
  <c r="C1255" i="4" s="1"/>
  <c r="C1256" i="4" s="1"/>
  <c r="C1257" i="4" s="1"/>
  <c r="C1258" i="4" s="1"/>
  <c r="C1259" i="4" s="1"/>
  <c r="C1260" i="4" s="1"/>
  <c r="C1261" i="4" s="1"/>
  <c r="C1262" i="4" s="1"/>
  <c r="C1263" i="4" s="1"/>
  <c r="C1264" i="4" s="1"/>
  <c r="C1265" i="4" s="1"/>
  <c r="C1266" i="4" s="1"/>
  <c r="C1267" i="4" s="1"/>
  <c r="C1268" i="4" s="1"/>
  <c r="C1269" i="4" s="1"/>
  <c r="C1270" i="4" s="1"/>
  <c r="C1271" i="4" s="1"/>
  <c r="C1272" i="4" s="1"/>
  <c r="C1273" i="4" s="1"/>
  <c r="C1274" i="4" s="1"/>
  <c r="C1275" i="4" s="1"/>
  <c r="C1276" i="4" s="1"/>
  <c r="C1277" i="4" s="1"/>
  <c r="C1278" i="4" s="1"/>
  <c r="C1279" i="4" s="1"/>
  <c r="C1280" i="4" s="1"/>
  <c r="C1281" i="4" s="1"/>
  <c r="C1282" i="4" s="1"/>
  <c r="C1283" i="4" s="1"/>
  <c r="C1284" i="4" s="1"/>
  <c r="C1285" i="4" s="1"/>
  <c r="C1286" i="4" s="1"/>
  <c r="C1287" i="4" s="1"/>
  <c r="C1288" i="4" s="1"/>
  <c r="C1289" i="4" s="1"/>
  <c r="C1290" i="4" s="1"/>
  <c r="C1291" i="4" s="1"/>
  <c r="C1292" i="4" s="1"/>
  <c r="C1293" i="4" s="1"/>
  <c r="C1294" i="4" s="1"/>
  <c r="C1295" i="4" s="1"/>
  <c r="C1296" i="4" s="1"/>
  <c r="C1297" i="4" s="1"/>
  <c r="C1298" i="4" s="1"/>
  <c r="C1299" i="4" s="1"/>
  <c r="C1300" i="4" s="1"/>
  <c r="C1301" i="4" s="1"/>
  <c r="C1302" i="4" s="1"/>
  <c r="C1303" i="4" s="1"/>
  <c r="C1304" i="4" s="1"/>
  <c r="C1305" i="4" s="1"/>
  <c r="C1306" i="4" s="1"/>
  <c r="C1307" i="4" s="1"/>
  <c r="C1308" i="4" s="1"/>
  <c r="C1309" i="4" s="1"/>
  <c r="C1310" i="4" s="1"/>
  <c r="C1311" i="4" s="1"/>
  <c r="C1312" i="4" s="1"/>
  <c r="C1313" i="4" s="1"/>
  <c r="C1314" i="4" s="1"/>
  <c r="C1315" i="4" s="1"/>
  <c r="C1316" i="4" s="1"/>
  <c r="C1317" i="4" s="1"/>
  <c r="C1318" i="4" s="1"/>
  <c r="C1319" i="4" s="1"/>
  <c r="C1320" i="4" s="1"/>
  <c r="C1321" i="4" s="1"/>
  <c r="C1322" i="4" s="1"/>
  <c r="C1323" i="4" s="1"/>
  <c r="C1324" i="4" s="1"/>
  <c r="C1325" i="4" s="1"/>
  <c r="C1326" i="4" s="1"/>
  <c r="C1327" i="4" s="1"/>
  <c r="C1328" i="4" s="1"/>
  <c r="C1329" i="4" s="1"/>
  <c r="C1330" i="4" s="1"/>
  <c r="C1331" i="4" s="1"/>
  <c r="C1332" i="4" s="1"/>
  <c r="C1333" i="4" s="1"/>
  <c r="C1334" i="4" s="1"/>
  <c r="C1335" i="4" s="1"/>
  <c r="C1336" i="4" s="1"/>
  <c r="C1337" i="4" s="1"/>
  <c r="C1338" i="4" s="1"/>
  <c r="C1339" i="4" s="1"/>
  <c r="C1340" i="4" s="1"/>
  <c r="C1341" i="4" s="1"/>
  <c r="C1342" i="4" s="1"/>
  <c r="C1343" i="4" s="1"/>
  <c r="C1344" i="4" s="1"/>
  <c r="C1345" i="4" s="1"/>
  <c r="C1346" i="4" s="1"/>
  <c r="C1347" i="4" s="1"/>
  <c r="C1348" i="4" s="1"/>
  <c r="C1349" i="4" s="1"/>
  <c r="C1350" i="4" s="1"/>
  <c r="C1351" i="4" s="1"/>
  <c r="C1352" i="4" s="1"/>
  <c r="C1353" i="4" s="1"/>
  <c r="C1354" i="4" s="1"/>
  <c r="C1355" i="4" s="1"/>
  <c r="C1356" i="4" s="1"/>
  <c r="C1357" i="4" s="1"/>
  <c r="C1358" i="4" s="1"/>
  <c r="C1359" i="4" s="1"/>
  <c r="C1360" i="4" s="1"/>
  <c r="C1361" i="4" s="1"/>
  <c r="C1362" i="4" s="1"/>
  <c r="C1363" i="4" s="1"/>
  <c r="C1364" i="4" s="1"/>
  <c r="C1365" i="4" s="1"/>
  <c r="C1366" i="4" s="1"/>
  <c r="C1367" i="4" s="1"/>
  <c r="C1368" i="4" s="1"/>
  <c r="C1369" i="4" s="1"/>
  <c r="C1370" i="4" s="1"/>
  <c r="C1371" i="4" s="1"/>
  <c r="C1372" i="4" s="1"/>
  <c r="C1373" i="4" s="1"/>
  <c r="C1374" i="4" s="1"/>
  <c r="C1375" i="4" s="1"/>
  <c r="C1376" i="4" s="1"/>
  <c r="C1377" i="4" s="1"/>
  <c r="C1378" i="4" s="1"/>
  <c r="C1379" i="4" s="1"/>
  <c r="C1380" i="4" s="1"/>
  <c r="C1381" i="4" s="1"/>
  <c r="C1382" i="4" s="1"/>
  <c r="C1383" i="4" s="1"/>
  <c r="C1384" i="4" s="1"/>
  <c r="C1385" i="4" s="1"/>
  <c r="C1386" i="4" s="1"/>
  <c r="C1387" i="4" s="1"/>
  <c r="C1388" i="4" s="1"/>
  <c r="C1389" i="4" s="1"/>
  <c r="C1390" i="4" s="1"/>
  <c r="C1391" i="4" s="1"/>
  <c r="C1392" i="4" s="1"/>
  <c r="C1393" i="4" s="1"/>
  <c r="C1394" i="4" s="1"/>
  <c r="C1395" i="4" s="1"/>
  <c r="C1396" i="4" s="1"/>
  <c r="C1397" i="4" s="1"/>
  <c r="C1398" i="4" s="1"/>
  <c r="C1399" i="4" s="1"/>
  <c r="C1400" i="4" s="1"/>
  <c r="C1401" i="4" s="1"/>
  <c r="C1402" i="4" s="1"/>
  <c r="C1403" i="4" s="1"/>
  <c r="C1404" i="4" s="1"/>
  <c r="C1405" i="4" s="1"/>
  <c r="C1406" i="4" s="1"/>
  <c r="C1407" i="4" s="1"/>
  <c r="C1408" i="4" s="1"/>
  <c r="C1409" i="4" s="1"/>
  <c r="C1410" i="4" s="1"/>
  <c r="C1411" i="4" s="1"/>
  <c r="C1412" i="4" s="1"/>
  <c r="C1413" i="4" s="1"/>
  <c r="C1414" i="4" s="1"/>
  <c r="C1415" i="4" s="1"/>
  <c r="C1416" i="4" s="1"/>
  <c r="C1417" i="4" s="1"/>
  <c r="C1418" i="4" s="1"/>
  <c r="C1419" i="4" s="1"/>
  <c r="C1420" i="4" s="1"/>
  <c r="C1421" i="4" s="1"/>
  <c r="C1422" i="4" s="1"/>
  <c r="C1423" i="4" s="1"/>
  <c r="C1424" i="4" s="1"/>
  <c r="C1425" i="4" s="1"/>
  <c r="C1426" i="4" s="1"/>
  <c r="C1427" i="4" s="1"/>
  <c r="C1428" i="4" s="1"/>
  <c r="C1429" i="4" s="1"/>
  <c r="C1430" i="4" s="1"/>
  <c r="C1431" i="4" s="1"/>
  <c r="C1432" i="4" s="1"/>
  <c r="C1433" i="4" s="1"/>
  <c r="C1434" i="4" s="1"/>
  <c r="C1435" i="4" s="1"/>
  <c r="C1436" i="4" s="1"/>
  <c r="C1437" i="4" s="1"/>
  <c r="C1438" i="4" s="1"/>
  <c r="C1439" i="4" s="1"/>
  <c r="C1440" i="4" s="1"/>
  <c r="C1441" i="4" s="1"/>
  <c r="C1442" i="4" s="1"/>
  <c r="C1443" i="4" s="1"/>
  <c r="C1444" i="4" s="1"/>
  <c r="C1445" i="4" s="1"/>
  <c r="C1446" i="4" s="1"/>
  <c r="C1447" i="4" s="1"/>
  <c r="C1448" i="4" s="1"/>
  <c r="C1449" i="4" s="1"/>
  <c r="C1450" i="4" s="1"/>
  <c r="C1451" i="4" s="1"/>
  <c r="C1452" i="4" s="1"/>
  <c r="C1453" i="4" s="1"/>
  <c r="C1454" i="4" s="1"/>
  <c r="C1455" i="4" s="1"/>
  <c r="C1456" i="4" s="1"/>
  <c r="C1457" i="4" s="1"/>
  <c r="C1458" i="4" s="1"/>
  <c r="C1459" i="4" s="1"/>
  <c r="C1460" i="4" s="1"/>
  <c r="C1461" i="4" s="1"/>
  <c r="C1462" i="4" s="1"/>
  <c r="C1463" i="4" s="1"/>
  <c r="C1464" i="4" s="1"/>
  <c r="C1465" i="4" s="1"/>
  <c r="C1466" i="4" s="1"/>
  <c r="C1467" i="4" s="1"/>
  <c r="C1468" i="4" s="1"/>
  <c r="C1469" i="4" s="1"/>
  <c r="C1470" i="4" s="1"/>
  <c r="C1471" i="4" s="1"/>
  <c r="G371" i="4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C14" i="3"/>
  <c r="L43" i="2"/>
  <c r="L42" i="2"/>
  <c r="L41" i="2"/>
  <c r="L40" i="2"/>
  <c r="L44" i="2" s="1"/>
  <c r="L45" i="2" s="1"/>
  <c r="L31" i="2"/>
  <c r="L30" i="2"/>
  <c r="L29" i="2"/>
  <c r="L28" i="2"/>
  <c r="L32" i="2" s="1"/>
  <c r="L33" i="2" s="1"/>
  <c r="J457" i="4" l="1"/>
  <c r="J458" i="4" s="1"/>
  <c r="J459" i="4" s="1"/>
  <c r="J460" i="4" s="1"/>
  <c r="J461" i="4" s="1"/>
  <c r="J462" i="4" s="1"/>
  <c r="J463" i="4" s="1"/>
  <c r="J464" i="4" s="1"/>
  <c r="J465" i="4" s="1"/>
  <c r="J466" i="4" s="1"/>
  <c r="J467" i="4" s="1"/>
  <c r="J468" i="4" s="1"/>
  <c r="J469" i="4" s="1"/>
  <c r="J470" i="4" s="1"/>
  <c r="J471" i="4" s="1"/>
  <c r="J472" i="4" s="1"/>
  <c r="J473" i="4" s="1"/>
  <c r="J474" i="4" s="1"/>
  <c r="J475" i="4" s="1"/>
  <c r="J476" i="4" s="1"/>
  <c r="J477" i="4" s="1"/>
  <c r="J478" i="4" s="1"/>
  <c r="J479" i="4" s="1"/>
  <c r="J480" i="4" s="1"/>
  <c r="J481" i="4" s="1"/>
  <c r="J482" i="4" s="1"/>
  <c r="J483" i="4" s="1"/>
  <c r="J484" i="4" s="1"/>
  <c r="J485" i="4" s="1"/>
  <c r="J486" i="4" s="1"/>
  <c r="J487" i="4" s="1"/>
  <c r="J488" i="4" s="1"/>
  <c r="J489" i="4" s="1"/>
  <c r="J490" i="4" s="1"/>
  <c r="J491" i="4" s="1"/>
  <c r="J492" i="4" s="1"/>
  <c r="J493" i="4" s="1"/>
  <c r="J494" i="4" s="1"/>
  <c r="J495" i="4" s="1"/>
  <c r="J496" i="4" s="1"/>
  <c r="J497" i="4" s="1"/>
  <c r="J498" i="4" s="1"/>
  <c r="J499" i="4" s="1"/>
  <c r="J500" i="4" s="1"/>
  <c r="J501" i="4" s="1"/>
  <c r="J502" i="4" s="1"/>
  <c r="J503" i="4" s="1"/>
  <c r="J504" i="4" s="1"/>
  <c r="J505" i="4" s="1"/>
  <c r="J506" i="4" s="1"/>
  <c r="J507" i="4" s="1"/>
  <c r="J508" i="4" s="1"/>
  <c r="J509" i="4" s="1"/>
  <c r="J510" i="4" s="1"/>
  <c r="J511" i="4" s="1"/>
  <c r="J512" i="4" s="1"/>
  <c r="J513" i="4" s="1"/>
  <c r="J514" i="4" s="1"/>
  <c r="J515" i="4" s="1"/>
  <c r="J516" i="4" s="1"/>
  <c r="J517" i="4" s="1"/>
  <c r="J518" i="4" s="1"/>
  <c r="J519" i="4" s="1"/>
  <c r="J520" i="4" s="1"/>
  <c r="J521" i="4" s="1"/>
  <c r="J522" i="4" s="1"/>
  <c r="J523" i="4" s="1"/>
  <c r="J524" i="4" s="1"/>
  <c r="J525" i="4" s="1"/>
  <c r="J526" i="4" s="1"/>
  <c r="J527" i="4" s="1"/>
  <c r="J528" i="4" s="1"/>
  <c r="J529" i="4" s="1"/>
  <c r="J530" i="4" s="1"/>
  <c r="J531" i="4" s="1"/>
  <c r="J532" i="4" s="1"/>
  <c r="J533" i="4" s="1"/>
  <c r="J534" i="4" s="1"/>
  <c r="J535" i="4" s="1"/>
  <c r="J536" i="4" s="1"/>
  <c r="J537" i="4" s="1"/>
  <c r="J538" i="4" s="1"/>
  <c r="J539" i="4" s="1"/>
  <c r="J540" i="4" s="1"/>
  <c r="J541" i="4" s="1"/>
  <c r="J542" i="4" s="1"/>
  <c r="J543" i="4" s="1"/>
  <c r="J544" i="4" s="1"/>
  <c r="J545" i="4" s="1"/>
  <c r="J546" i="4" s="1"/>
  <c r="J547" i="4" s="1"/>
  <c r="J548" i="4" s="1"/>
  <c r="J549" i="4" s="1"/>
  <c r="J550" i="4" s="1"/>
  <c r="J551" i="4" s="1"/>
  <c r="J552" i="4" s="1"/>
  <c r="J553" i="4" s="1"/>
  <c r="J554" i="4" s="1"/>
  <c r="J555" i="4" s="1"/>
  <c r="J556" i="4" s="1"/>
  <c r="J557" i="4" s="1"/>
  <c r="J558" i="4" s="1"/>
  <c r="J559" i="4" s="1"/>
  <c r="J560" i="4" s="1"/>
  <c r="J561" i="4" s="1"/>
  <c r="J562" i="4" s="1"/>
  <c r="J563" i="4" s="1"/>
  <c r="J564" i="4" s="1"/>
  <c r="J565" i="4" s="1"/>
  <c r="J566" i="4" s="1"/>
  <c r="J567" i="4" s="1"/>
  <c r="J568" i="4" s="1"/>
  <c r="J569" i="4" s="1"/>
  <c r="J570" i="4" s="1"/>
  <c r="J571" i="4" s="1"/>
  <c r="J572" i="4" s="1"/>
  <c r="J573" i="4" s="1"/>
  <c r="J574" i="4" s="1"/>
  <c r="J575" i="4" s="1"/>
  <c r="J576" i="4" s="1"/>
  <c r="J577" i="4" s="1"/>
  <c r="J578" i="4" s="1"/>
  <c r="J579" i="4" s="1"/>
  <c r="J580" i="4" s="1"/>
  <c r="J581" i="4" s="1"/>
  <c r="J582" i="4" s="1"/>
  <c r="J583" i="4" s="1"/>
  <c r="J584" i="4" s="1"/>
  <c r="J585" i="4" s="1"/>
  <c r="J586" i="4" s="1"/>
  <c r="J587" i="4" s="1"/>
  <c r="J588" i="4" s="1"/>
  <c r="J589" i="4" s="1"/>
  <c r="J590" i="4" s="1"/>
  <c r="J591" i="4" s="1"/>
  <c r="J592" i="4" s="1"/>
  <c r="J593" i="4" s="1"/>
  <c r="J594" i="4" s="1"/>
  <c r="J595" i="4" s="1"/>
  <c r="J596" i="4" s="1"/>
  <c r="J597" i="4" s="1"/>
  <c r="J598" i="4" s="1"/>
  <c r="J599" i="4" s="1"/>
  <c r="J600" i="4" s="1"/>
  <c r="J601" i="4" s="1"/>
  <c r="J602" i="4" s="1"/>
  <c r="J603" i="4" s="1"/>
  <c r="J604" i="4" s="1"/>
  <c r="J605" i="4" s="1"/>
  <c r="J606" i="4" s="1"/>
  <c r="J607" i="4" s="1"/>
  <c r="J608" i="4" s="1"/>
  <c r="J609" i="4" s="1"/>
  <c r="J610" i="4" s="1"/>
  <c r="J611" i="4" s="1"/>
  <c r="J612" i="4" s="1"/>
  <c r="J613" i="4" s="1"/>
  <c r="J614" i="4" s="1"/>
  <c r="J615" i="4" s="1"/>
  <c r="J616" i="4" s="1"/>
  <c r="J617" i="4" s="1"/>
  <c r="J618" i="4" s="1"/>
  <c r="J619" i="4" s="1"/>
  <c r="J620" i="4" s="1"/>
  <c r="J621" i="4" s="1"/>
  <c r="J622" i="4" s="1"/>
  <c r="J623" i="4" s="1"/>
  <c r="J624" i="4" s="1"/>
  <c r="J625" i="4" s="1"/>
  <c r="J626" i="4" s="1"/>
  <c r="J627" i="4" s="1"/>
  <c r="J628" i="4" s="1"/>
  <c r="J629" i="4" s="1"/>
  <c r="J630" i="4" s="1"/>
  <c r="J631" i="4" s="1"/>
  <c r="J632" i="4" s="1"/>
  <c r="J633" i="4" s="1"/>
  <c r="J634" i="4" s="1"/>
  <c r="J635" i="4" s="1"/>
  <c r="J636" i="4" s="1"/>
  <c r="J637" i="4" s="1"/>
  <c r="J638" i="4" s="1"/>
  <c r="J639" i="4" s="1"/>
  <c r="J640" i="4" s="1"/>
  <c r="D7" i="3"/>
  <c r="G1104" i="4"/>
  <c r="J1104" i="4"/>
  <c r="J1471" i="4"/>
  <c r="G1471" i="4"/>
  <c r="G457" i="4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C7" i="3"/>
  <c r="C71" i="1"/>
  <c r="M33" i="1"/>
  <c r="G641" i="4" l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C8" i="3"/>
  <c r="J641" i="4"/>
  <c r="J642" i="4" s="1"/>
  <c r="J643" i="4" s="1"/>
  <c r="J644" i="4" s="1"/>
  <c r="J645" i="4" s="1"/>
  <c r="J646" i="4" s="1"/>
  <c r="J647" i="4" s="1"/>
  <c r="J648" i="4" s="1"/>
  <c r="J649" i="4" s="1"/>
  <c r="J650" i="4" s="1"/>
  <c r="J651" i="4" s="1"/>
  <c r="J652" i="4" s="1"/>
  <c r="J653" i="4" s="1"/>
  <c r="J654" i="4" s="1"/>
  <c r="J655" i="4" s="1"/>
  <c r="J656" i="4" s="1"/>
  <c r="J657" i="4" s="1"/>
  <c r="J658" i="4" s="1"/>
  <c r="J659" i="4" s="1"/>
  <c r="J660" i="4" s="1"/>
  <c r="J661" i="4" s="1"/>
  <c r="J662" i="4" s="1"/>
  <c r="J663" i="4" s="1"/>
  <c r="J664" i="4" s="1"/>
  <c r="J665" i="4" s="1"/>
  <c r="J666" i="4" s="1"/>
  <c r="J667" i="4" s="1"/>
  <c r="J668" i="4" s="1"/>
  <c r="J669" i="4" s="1"/>
  <c r="J670" i="4" s="1"/>
  <c r="J671" i="4" s="1"/>
  <c r="J672" i="4" s="1"/>
  <c r="J673" i="4" s="1"/>
  <c r="J674" i="4" s="1"/>
  <c r="J675" i="4" s="1"/>
  <c r="J676" i="4" s="1"/>
  <c r="J677" i="4" s="1"/>
  <c r="J678" i="4" s="1"/>
  <c r="J679" i="4" s="1"/>
  <c r="J680" i="4" s="1"/>
  <c r="J681" i="4" s="1"/>
  <c r="J682" i="4" s="1"/>
  <c r="J683" i="4" s="1"/>
  <c r="J684" i="4" s="1"/>
  <c r="J685" i="4" s="1"/>
  <c r="J686" i="4" s="1"/>
  <c r="J687" i="4" s="1"/>
  <c r="J688" i="4" s="1"/>
  <c r="J689" i="4" s="1"/>
  <c r="J690" i="4" s="1"/>
  <c r="J691" i="4" s="1"/>
  <c r="J692" i="4" s="1"/>
  <c r="J693" i="4" s="1"/>
  <c r="J694" i="4" s="1"/>
  <c r="J695" i="4" s="1"/>
  <c r="J696" i="4" s="1"/>
  <c r="J697" i="4" s="1"/>
  <c r="J698" i="4" s="1"/>
  <c r="J699" i="4" s="1"/>
  <c r="J700" i="4" s="1"/>
  <c r="J701" i="4" s="1"/>
  <c r="J702" i="4" s="1"/>
  <c r="J703" i="4" s="1"/>
  <c r="J704" i="4" s="1"/>
  <c r="J705" i="4" s="1"/>
  <c r="J706" i="4" s="1"/>
  <c r="J707" i="4" s="1"/>
  <c r="J708" i="4" s="1"/>
  <c r="J709" i="4" s="1"/>
  <c r="J710" i="4" s="1"/>
  <c r="J711" i="4" s="1"/>
  <c r="J712" i="4" s="1"/>
  <c r="J713" i="4" s="1"/>
  <c r="J714" i="4" s="1"/>
  <c r="J715" i="4" s="1"/>
  <c r="J716" i="4" s="1"/>
  <c r="J717" i="4" s="1"/>
  <c r="J718" i="4" s="1"/>
  <c r="J719" i="4" s="1"/>
  <c r="J720" i="4" s="1"/>
  <c r="J721" i="4" s="1"/>
  <c r="J722" i="4" s="1"/>
  <c r="J723" i="4" s="1"/>
  <c r="J724" i="4" s="1"/>
  <c r="J725" i="4" s="1"/>
  <c r="J726" i="4" s="1"/>
  <c r="J727" i="4" s="1"/>
  <c r="J728" i="4" s="1"/>
  <c r="J729" i="4" s="1"/>
  <c r="J730" i="4" s="1"/>
  <c r="J731" i="4" s="1"/>
  <c r="J732" i="4" s="1"/>
  <c r="J733" i="4" s="1"/>
  <c r="J734" i="4" s="1"/>
  <c r="J735" i="4" s="1"/>
  <c r="D8" i="3"/>
  <c r="M71" i="1"/>
  <c r="P21" i="1"/>
  <c r="J736" i="4" l="1"/>
  <c r="D15" i="3" s="1"/>
  <c r="J739" i="4"/>
  <c r="J740" i="4" s="1"/>
  <c r="J741" i="4" s="1"/>
  <c r="J742" i="4" s="1"/>
  <c r="J743" i="4" s="1"/>
  <c r="J744" i="4" s="1"/>
  <c r="J745" i="4" s="1"/>
  <c r="J746" i="4" s="1"/>
  <c r="J747" i="4" s="1"/>
  <c r="J748" i="4" s="1"/>
  <c r="J749" i="4" s="1"/>
  <c r="J750" i="4" s="1"/>
  <c r="J751" i="4" s="1"/>
  <c r="J752" i="4" s="1"/>
  <c r="J753" i="4" s="1"/>
  <c r="J754" i="4" s="1"/>
  <c r="J755" i="4" s="1"/>
  <c r="J756" i="4" s="1"/>
  <c r="J757" i="4" s="1"/>
  <c r="J758" i="4" s="1"/>
  <c r="J759" i="4" s="1"/>
  <c r="J760" i="4" s="1"/>
  <c r="J761" i="4" s="1"/>
  <c r="J762" i="4" s="1"/>
  <c r="J763" i="4" s="1"/>
  <c r="J764" i="4" s="1"/>
  <c r="J765" i="4" s="1"/>
  <c r="J766" i="4" s="1"/>
  <c r="J767" i="4" s="1"/>
  <c r="J768" i="4" s="1"/>
  <c r="J769" i="4" s="1"/>
  <c r="J770" i="4" s="1"/>
  <c r="J771" i="4" s="1"/>
  <c r="J772" i="4" s="1"/>
  <c r="J773" i="4" s="1"/>
  <c r="J774" i="4" s="1"/>
  <c r="J775" i="4" s="1"/>
  <c r="J776" i="4" s="1"/>
  <c r="J777" i="4" s="1"/>
  <c r="J778" i="4" s="1"/>
  <c r="J779" i="4" s="1"/>
  <c r="J780" i="4" s="1"/>
  <c r="J781" i="4" s="1"/>
  <c r="J782" i="4" s="1"/>
  <c r="J783" i="4" s="1"/>
  <c r="J784" i="4" s="1"/>
  <c r="J785" i="4" s="1"/>
  <c r="J786" i="4" s="1"/>
  <c r="J787" i="4" s="1"/>
  <c r="J788" i="4" s="1"/>
  <c r="J789" i="4" s="1"/>
  <c r="J790" i="4" s="1"/>
  <c r="J791" i="4" s="1"/>
  <c r="J792" i="4" s="1"/>
  <c r="J793" i="4" s="1"/>
  <c r="J794" i="4" s="1"/>
  <c r="J795" i="4" s="1"/>
  <c r="J796" i="4" s="1"/>
  <c r="J797" i="4" s="1"/>
  <c r="J798" i="4" s="1"/>
  <c r="J799" i="4" s="1"/>
  <c r="J800" i="4" s="1"/>
  <c r="J801" i="4" s="1"/>
  <c r="J802" i="4" s="1"/>
  <c r="J803" i="4" s="1"/>
  <c r="J804" i="4" s="1"/>
  <c r="J805" i="4" s="1"/>
  <c r="J806" i="4" s="1"/>
  <c r="J807" i="4" s="1"/>
  <c r="J808" i="4" s="1"/>
  <c r="J809" i="4" s="1"/>
  <c r="J810" i="4" s="1"/>
  <c r="J811" i="4" s="1"/>
  <c r="J812" i="4" s="1"/>
  <c r="J813" i="4" s="1"/>
  <c r="J814" i="4" s="1"/>
  <c r="J815" i="4" s="1"/>
  <c r="J816" i="4" s="1"/>
  <c r="J817" i="4" s="1"/>
  <c r="J818" i="4" s="1"/>
  <c r="J819" i="4" s="1"/>
  <c r="J820" i="4" s="1"/>
  <c r="J821" i="4" s="1"/>
  <c r="J822" i="4" s="1"/>
  <c r="J823" i="4" s="1"/>
  <c r="G736" i="4"/>
  <c r="C15" i="3" s="1"/>
  <c r="G739" i="4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L60" i="1"/>
  <c r="L59" i="1"/>
  <c r="K59" i="1"/>
  <c r="G824" i="4" l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0" i="4" s="1"/>
  <c r="G971" i="4" s="1"/>
  <c r="G972" i="4" s="1"/>
  <c r="G973" i="4" s="1"/>
  <c r="G974" i="4" s="1"/>
  <c r="G975" i="4" s="1"/>
  <c r="G976" i="4" s="1"/>
  <c r="G977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C9" i="3"/>
  <c r="J824" i="4"/>
  <c r="J825" i="4" s="1"/>
  <c r="J826" i="4" s="1"/>
  <c r="J827" i="4" s="1"/>
  <c r="J828" i="4" s="1"/>
  <c r="J829" i="4" s="1"/>
  <c r="J830" i="4" s="1"/>
  <c r="J831" i="4" s="1"/>
  <c r="J832" i="4" s="1"/>
  <c r="J833" i="4" s="1"/>
  <c r="J834" i="4" s="1"/>
  <c r="J835" i="4" s="1"/>
  <c r="J836" i="4" s="1"/>
  <c r="J837" i="4" s="1"/>
  <c r="J838" i="4" s="1"/>
  <c r="J839" i="4" s="1"/>
  <c r="J840" i="4" s="1"/>
  <c r="J841" i="4" s="1"/>
  <c r="J842" i="4" s="1"/>
  <c r="J843" i="4" s="1"/>
  <c r="J844" i="4" s="1"/>
  <c r="J845" i="4" s="1"/>
  <c r="J846" i="4" s="1"/>
  <c r="J847" i="4" s="1"/>
  <c r="J848" i="4" s="1"/>
  <c r="J849" i="4" s="1"/>
  <c r="J850" i="4" s="1"/>
  <c r="J851" i="4" s="1"/>
  <c r="J852" i="4" s="1"/>
  <c r="J853" i="4" s="1"/>
  <c r="J854" i="4" s="1"/>
  <c r="J855" i="4" s="1"/>
  <c r="J856" i="4" s="1"/>
  <c r="J857" i="4" s="1"/>
  <c r="J858" i="4" s="1"/>
  <c r="J859" i="4" s="1"/>
  <c r="J860" i="4" s="1"/>
  <c r="J861" i="4" s="1"/>
  <c r="J862" i="4" s="1"/>
  <c r="J863" i="4" s="1"/>
  <c r="J864" i="4" s="1"/>
  <c r="J865" i="4" s="1"/>
  <c r="J866" i="4" s="1"/>
  <c r="J867" i="4" s="1"/>
  <c r="J868" i="4" s="1"/>
  <c r="J869" i="4" s="1"/>
  <c r="J870" i="4" s="1"/>
  <c r="J871" i="4" s="1"/>
  <c r="J872" i="4" s="1"/>
  <c r="J873" i="4" s="1"/>
  <c r="J874" i="4" s="1"/>
  <c r="J875" i="4" s="1"/>
  <c r="J876" i="4" s="1"/>
  <c r="J877" i="4" s="1"/>
  <c r="J878" i="4" s="1"/>
  <c r="J879" i="4" s="1"/>
  <c r="J880" i="4" s="1"/>
  <c r="J881" i="4" s="1"/>
  <c r="J882" i="4" s="1"/>
  <c r="J883" i="4" s="1"/>
  <c r="J884" i="4" s="1"/>
  <c r="J885" i="4" s="1"/>
  <c r="J886" i="4" s="1"/>
  <c r="J887" i="4" s="1"/>
  <c r="J888" i="4" s="1"/>
  <c r="J889" i="4" s="1"/>
  <c r="J890" i="4" s="1"/>
  <c r="J891" i="4" s="1"/>
  <c r="J892" i="4" s="1"/>
  <c r="J893" i="4" s="1"/>
  <c r="J894" i="4" s="1"/>
  <c r="J895" i="4" s="1"/>
  <c r="J896" i="4" s="1"/>
  <c r="J897" i="4" s="1"/>
  <c r="J898" i="4" s="1"/>
  <c r="J899" i="4" s="1"/>
  <c r="J900" i="4" s="1"/>
  <c r="J901" i="4" s="1"/>
  <c r="J902" i="4" s="1"/>
  <c r="J903" i="4" s="1"/>
  <c r="J904" i="4" s="1"/>
  <c r="J905" i="4" s="1"/>
  <c r="J906" i="4" s="1"/>
  <c r="J907" i="4" s="1"/>
  <c r="J908" i="4" s="1"/>
  <c r="J909" i="4" s="1"/>
  <c r="J910" i="4" s="1"/>
  <c r="J911" i="4" s="1"/>
  <c r="J912" i="4" s="1"/>
  <c r="J913" i="4" s="1"/>
  <c r="J914" i="4" s="1"/>
  <c r="J915" i="4" s="1"/>
  <c r="J916" i="4" s="1"/>
  <c r="J917" i="4" s="1"/>
  <c r="J918" i="4" s="1"/>
  <c r="J919" i="4" s="1"/>
  <c r="J920" i="4" s="1"/>
  <c r="J921" i="4" s="1"/>
  <c r="J922" i="4" s="1"/>
  <c r="J923" i="4" s="1"/>
  <c r="J924" i="4" s="1"/>
  <c r="J925" i="4" s="1"/>
  <c r="J926" i="4" s="1"/>
  <c r="J927" i="4" s="1"/>
  <c r="J928" i="4" s="1"/>
  <c r="J929" i="4" s="1"/>
  <c r="J930" i="4" s="1"/>
  <c r="J931" i="4" s="1"/>
  <c r="J932" i="4" s="1"/>
  <c r="J933" i="4" s="1"/>
  <c r="J934" i="4" s="1"/>
  <c r="J935" i="4" s="1"/>
  <c r="J936" i="4" s="1"/>
  <c r="J937" i="4" s="1"/>
  <c r="J938" i="4" s="1"/>
  <c r="J939" i="4" s="1"/>
  <c r="J940" i="4" s="1"/>
  <c r="J941" i="4" s="1"/>
  <c r="J942" i="4" s="1"/>
  <c r="J943" i="4" s="1"/>
  <c r="J944" i="4" s="1"/>
  <c r="J945" i="4" s="1"/>
  <c r="J946" i="4" s="1"/>
  <c r="J947" i="4" s="1"/>
  <c r="J948" i="4" s="1"/>
  <c r="J949" i="4" s="1"/>
  <c r="J950" i="4" s="1"/>
  <c r="J951" i="4" s="1"/>
  <c r="J952" i="4" s="1"/>
  <c r="J953" i="4" s="1"/>
  <c r="J954" i="4" s="1"/>
  <c r="J955" i="4" s="1"/>
  <c r="J956" i="4" s="1"/>
  <c r="J957" i="4" s="1"/>
  <c r="J958" i="4" s="1"/>
  <c r="J959" i="4" s="1"/>
  <c r="J960" i="4" s="1"/>
  <c r="J961" i="4" s="1"/>
  <c r="J962" i="4" s="1"/>
  <c r="J963" i="4" s="1"/>
  <c r="J964" i="4" s="1"/>
  <c r="J965" i="4" s="1"/>
  <c r="J966" i="4" s="1"/>
  <c r="J967" i="4" s="1"/>
  <c r="J968" i="4" s="1"/>
  <c r="J969" i="4" s="1"/>
  <c r="J970" i="4" s="1"/>
  <c r="J971" i="4" s="1"/>
  <c r="J972" i="4" s="1"/>
  <c r="J973" i="4" s="1"/>
  <c r="J974" i="4" s="1"/>
  <c r="J975" i="4" s="1"/>
  <c r="J976" i="4" s="1"/>
  <c r="J977" i="4" s="1"/>
  <c r="J978" i="4" s="1"/>
  <c r="J979" i="4" s="1"/>
  <c r="J980" i="4" s="1"/>
  <c r="J981" i="4" s="1"/>
  <c r="J982" i="4" s="1"/>
  <c r="J983" i="4" s="1"/>
  <c r="J984" i="4" s="1"/>
  <c r="J985" i="4" s="1"/>
  <c r="J986" i="4" s="1"/>
  <c r="J987" i="4" s="1"/>
  <c r="J988" i="4" s="1"/>
  <c r="J989" i="4" s="1"/>
  <c r="J990" i="4" s="1"/>
  <c r="J991" i="4" s="1"/>
  <c r="J992" i="4" s="1"/>
  <c r="J993" i="4" s="1"/>
  <c r="J994" i="4" s="1"/>
  <c r="J995" i="4" s="1"/>
  <c r="J996" i="4" s="1"/>
  <c r="J997" i="4" s="1"/>
  <c r="J998" i="4" s="1"/>
  <c r="J999" i="4" s="1"/>
  <c r="J1000" i="4" s="1"/>
  <c r="J1001" i="4" s="1"/>
  <c r="J1002" i="4" s="1"/>
  <c r="J1003" i="4" s="1"/>
  <c r="J1004" i="4" s="1"/>
  <c r="J1005" i="4" s="1"/>
  <c r="J1006" i="4" s="1"/>
  <c r="J1007" i="4" s="1"/>
  <c r="D9" i="3"/>
  <c r="T34" i="1"/>
  <c r="G1008" i="4" l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 s="1"/>
  <c r="G1023" i="4" s="1"/>
  <c r="G1024" i="4" s="1"/>
  <c r="G1025" i="4" s="1"/>
  <c r="G1026" i="4" s="1"/>
  <c r="G1027" i="4" s="1"/>
  <c r="G1028" i="4" s="1"/>
  <c r="G1029" i="4" s="1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 s="1"/>
  <c r="G1047" i="4" s="1"/>
  <c r="G1048" i="4" s="1"/>
  <c r="G1049" i="4" s="1"/>
  <c r="G1050" i="4" s="1"/>
  <c r="G1051" i="4" s="1"/>
  <c r="G1052" i="4" s="1"/>
  <c r="G1053" i="4" s="1"/>
  <c r="G1054" i="4" s="1"/>
  <c r="G1055" i="4" s="1"/>
  <c r="G1056" i="4" s="1"/>
  <c r="G1057" i="4" s="1"/>
  <c r="G1058" i="4" s="1"/>
  <c r="G1059" i="4" s="1"/>
  <c r="G1060" i="4" s="1"/>
  <c r="G1061" i="4" s="1"/>
  <c r="G1062" i="4" s="1"/>
  <c r="G1063" i="4" s="1"/>
  <c r="G1064" i="4" s="1"/>
  <c r="G1065" i="4" s="1"/>
  <c r="G1066" i="4" s="1"/>
  <c r="G1067" i="4" s="1"/>
  <c r="G1068" i="4" s="1"/>
  <c r="G1069" i="4" s="1"/>
  <c r="G1070" i="4" s="1"/>
  <c r="G1071" i="4" s="1"/>
  <c r="G1072" i="4" s="1"/>
  <c r="G1073" i="4" s="1"/>
  <c r="G1074" i="4" s="1"/>
  <c r="G1075" i="4" s="1"/>
  <c r="G1076" i="4" s="1"/>
  <c r="G1077" i="4" s="1"/>
  <c r="G1078" i="4" s="1"/>
  <c r="G1079" i="4" s="1"/>
  <c r="G1080" i="4" s="1"/>
  <c r="G1081" i="4" s="1"/>
  <c r="G1082" i="4" s="1"/>
  <c r="G1083" i="4" s="1"/>
  <c r="G1084" i="4" s="1"/>
  <c r="G1085" i="4" s="1"/>
  <c r="G1086" i="4" s="1"/>
  <c r="G1087" i="4" s="1"/>
  <c r="G1088" i="4" s="1"/>
  <c r="G1089" i="4" s="1"/>
  <c r="G1090" i="4" s="1"/>
  <c r="G1091" i="4" s="1"/>
  <c r="G1092" i="4" s="1"/>
  <c r="G1093" i="4" s="1"/>
  <c r="G1094" i="4" s="1"/>
  <c r="G1095" i="4" s="1"/>
  <c r="G1096" i="4" s="1"/>
  <c r="G1097" i="4" s="1"/>
  <c r="G1098" i="4" s="1"/>
  <c r="G1099" i="4" s="1"/>
  <c r="G1100" i="4" s="1"/>
  <c r="G1101" i="4" s="1"/>
  <c r="G1102" i="4" s="1"/>
  <c r="G1103" i="4" s="1"/>
  <c r="C10" i="3"/>
  <c r="J1008" i="4"/>
  <c r="J1009" i="4" s="1"/>
  <c r="J1010" i="4" s="1"/>
  <c r="J1011" i="4" s="1"/>
  <c r="J1012" i="4" s="1"/>
  <c r="J1013" i="4" s="1"/>
  <c r="J1014" i="4" s="1"/>
  <c r="J1015" i="4" s="1"/>
  <c r="J1016" i="4" s="1"/>
  <c r="J1017" i="4" s="1"/>
  <c r="J1018" i="4" s="1"/>
  <c r="J1019" i="4" s="1"/>
  <c r="J1020" i="4" s="1"/>
  <c r="J1021" i="4" s="1"/>
  <c r="J1022" i="4" s="1"/>
  <c r="J1023" i="4" s="1"/>
  <c r="J1024" i="4" s="1"/>
  <c r="J1025" i="4" s="1"/>
  <c r="J1026" i="4" s="1"/>
  <c r="J1027" i="4" s="1"/>
  <c r="J1028" i="4" s="1"/>
  <c r="J1029" i="4" s="1"/>
  <c r="J1030" i="4" s="1"/>
  <c r="J1031" i="4" s="1"/>
  <c r="J1032" i="4" s="1"/>
  <c r="J1033" i="4" s="1"/>
  <c r="J1034" i="4" s="1"/>
  <c r="J1035" i="4" s="1"/>
  <c r="J1036" i="4" s="1"/>
  <c r="J1037" i="4" s="1"/>
  <c r="J1038" i="4" s="1"/>
  <c r="J1039" i="4" s="1"/>
  <c r="J1040" i="4" s="1"/>
  <c r="J1041" i="4" s="1"/>
  <c r="J1042" i="4" s="1"/>
  <c r="J1043" i="4" s="1"/>
  <c r="J1044" i="4" s="1"/>
  <c r="J1045" i="4" s="1"/>
  <c r="J1046" i="4" s="1"/>
  <c r="J1047" i="4" s="1"/>
  <c r="J1048" i="4" s="1"/>
  <c r="J1049" i="4" s="1"/>
  <c r="J1050" i="4" s="1"/>
  <c r="J1051" i="4" s="1"/>
  <c r="J1052" i="4" s="1"/>
  <c r="J1053" i="4" s="1"/>
  <c r="J1054" i="4" s="1"/>
  <c r="J1055" i="4" s="1"/>
  <c r="J1056" i="4" s="1"/>
  <c r="J1057" i="4" s="1"/>
  <c r="J1058" i="4" s="1"/>
  <c r="J1059" i="4" s="1"/>
  <c r="J1060" i="4" s="1"/>
  <c r="J1061" i="4" s="1"/>
  <c r="J1062" i="4" s="1"/>
  <c r="J1063" i="4" s="1"/>
  <c r="J1064" i="4" s="1"/>
  <c r="J1065" i="4" s="1"/>
  <c r="J1066" i="4" s="1"/>
  <c r="J1067" i="4" s="1"/>
  <c r="J1068" i="4" s="1"/>
  <c r="J1069" i="4" s="1"/>
  <c r="J1070" i="4" s="1"/>
  <c r="J1071" i="4" s="1"/>
  <c r="J1072" i="4" s="1"/>
  <c r="J1073" i="4" s="1"/>
  <c r="J1074" i="4" s="1"/>
  <c r="J1075" i="4" s="1"/>
  <c r="J1076" i="4" s="1"/>
  <c r="J1077" i="4" s="1"/>
  <c r="J1078" i="4" s="1"/>
  <c r="J1079" i="4" s="1"/>
  <c r="J1080" i="4" s="1"/>
  <c r="J1081" i="4" s="1"/>
  <c r="J1082" i="4" s="1"/>
  <c r="J1083" i="4" s="1"/>
  <c r="J1084" i="4" s="1"/>
  <c r="J1085" i="4" s="1"/>
  <c r="J1086" i="4" s="1"/>
  <c r="J1087" i="4" s="1"/>
  <c r="J1088" i="4" s="1"/>
  <c r="J1089" i="4" s="1"/>
  <c r="J1090" i="4" s="1"/>
  <c r="J1091" i="4" s="1"/>
  <c r="J1092" i="4" s="1"/>
  <c r="J1093" i="4" s="1"/>
  <c r="J1094" i="4" s="1"/>
  <c r="J1095" i="4" s="1"/>
  <c r="J1096" i="4" s="1"/>
  <c r="J1097" i="4" s="1"/>
  <c r="J1098" i="4" s="1"/>
  <c r="J1099" i="4" s="1"/>
  <c r="J1100" i="4" s="1"/>
  <c r="J1101" i="4" s="1"/>
  <c r="J1102" i="4" s="1"/>
  <c r="J1103" i="4" s="1"/>
  <c r="D10" i="3"/>
  <c r="I40" i="2"/>
  <c r="I41" i="2"/>
  <c r="I42" i="2"/>
  <c r="I43" i="2"/>
  <c r="B44" i="2"/>
  <c r="B45" i="2" s="1"/>
  <c r="P15" i="1"/>
  <c r="J1106" i="4" l="1"/>
  <c r="J1107" i="4" s="1"/>
  <c r="J1108" i="4" s="1"/>
  <c r="J1109" i="4" s="1"/>
  <c r="J1110" i="4" s="1"/>
  <c r="J1111" i="4" s="1"/>
  <c r="J1112" i="4" s="1"/>
  <c r="J1113" i="4" s="1"/>
  <c r="J1114" i="4" s="1"/>
  <c r="J1115" i="4" s="1"/>
  <c r="J1116" i="4" s="1"/>
  <c r="J1117" i="4" s="1"/>
  <c r="J1118" i="4" s="1"/>
  <c r="J1119" i="4" s="1"/>
  <c r="J1120" i="4" s="1"/>
  <c r="J1121" i="4" s="1"/>
  <c r="J1122" i="4" s="1"/>
  <c r="J1123" i="4" s="1"/>
  <c r="J1124" i="4" s="1"/>
  <c r="J1125" i="4" s="1"/>
  <c r="J1126" i="4" s="1"/>
  <c r="J1127" i="4" s="1"/>
  <c r="J1128" i="4" s="1"/>
  <c r="J1129" i="4" s="1"/>
  <c r="J1130" i="4" s="1"/>
  <c r="J1131" i="4" s="1"/>
  <c r="J1132" i="4" s="1"/>
  <c r="J1133" i="4" s="1"/>
  <c r="J1134" i="4" s="1"/>
  <c r="J1135" i="4" s="1"/>
  <c r="J1136" i="4" s="1"/>
  <c r="J1137" i="4" s="1"/>
  <c r="J1138" i="4" s="1"/>
  <c r="J1139" i="4" s="1"/>
  <c r="J1140" i="4" s="1"/>
  <c r="J1141" i="4" s="1"/>
  <c r="J1142" i="4" s="1"/>
  <c r="J1143" i="4" s="1"/>
  <c r="J1144" i="4" s="1"/>
  <c r="J1145" i="4" s="1"/>
  <c r="J1146" i="4" s="1"/>
  <c r="J1147" i="4" s="1"/>
  <c r="J1148" i="4" s="1"/>
  <c r="J1149" i="4" s="1"/>
  <c r="J1150" i="4" s="1"/>
  <c r="J1151" i="4" s="1"/>
  <c r="J1152" i="4" s="1"/>
  <c r="J1153" i="4" s="1"/>
  <c r="J1154" i="4" s="1"/>
  <c r="J1155" i="4" s="1"/>
  <c r="J1156" i="4" s="1"/>
  <c r="J1157" i="4" s="1"/>
  <c r="J1158" i="4" s="1"/>
  <c r="J1159" i="4" s="1"/>
  <c r="J1160" i="4" s="1"/>
  <c r="J1161" i="4" s="1"/>
  <c r="J1162" i="4" s="1"/>
  <c r="J1163" i="4" s="1"/>
  <c r="J1164" i="4" s="1"/>
  <c r="J1165" i="4" s="1"/>
  <c r="J1166" i="4" s="1"/>
  <c r="J1167" i="4" s="1"/>
  <c r="J1168" i="4" s="1"/>
  <c r="J1169" i="4" s="1"/>
  <c r="J1170" i="4" s="1"/>
  <c r="J1171" i="4" s="1"/>
  <c r="J1172" i="4" s="1"/>
  <c r="J1173" i="4" s="1"/>
  <c r="J1174" i="4" s="1"/>
  <c r="J1175" i="4" s="1"/>
  <c r="J1176" i="4" s="1"/>
  <c r="J1177" i="4" s="1"/>
  <c r="J1178" i="4" s="1"/>
  <c r="J1179" i="4" s="1"/>
  <c r="J1180" i="4" s="1"/>
  <c r="J1181" i="4" s="1"/>
  <c r="J1182" i="4" s="1"/>
  <c r="J1183" i="4" s="1"/>
  <c r="J1184" i="4" s="1"/>
  <c r="J1185" i="4" s="1"/>
  <c r="J1186" i="4" s="1"/>
  <c r="J1187" i="4" s="1"/>
  <c r="J1188" i="4" s="1"/>
  <c r="J1189" i="4" s="1"/>
  <c r="J1190" i="4" s="1"/>
  <c r="D16" i="3"/>
  <c r="G1106" i="4"/>
  <c r="G1107" i="4" s="1"/>
  <c r="G1108" i="4" s="1"/>
  <c r="G1109" i="4" s="1"/>
  <c r="G1110" i="4" s="1"/>
  <c r="G1111" i="4" s="1"/>
  <c r="G1112" i="4" s="1"/>
  <c r="G1113" i="4" s="1"/>
  <c r="G1114" i="4" s="1"/>
  <c r="G1115" i="4" s="1"/>
  <c r="G1116" i="4" s="1"/>
  <c r="G1117" i="4" s="1"/>
  <c r="G1118" i="4" s="1"/>
  <c r="G1119" i="4" s="1"/>
  <c r="G1120" i="4" s="1"/>
  <c r="G1121" i="4" s="1"/>
  <c r="G1122" i="4" s="1"/>
  <c r="G1123" i="4" s="1"/>
  <c r="G1124" i="4" s="1"/>
  <c r="G1125" i="4" s="1"/>
  <c r="G1126" i="4" s="1"/>
  <c r="G1127" i="4" s="1"/>
  <c r="G1128" i="4" s="1"/>
  <c r="G1129" i="4" s="1"/>
  <c r="G1130" i="4" s="1"/>
  <c r="G1131" i="4" s="1"/>
  <c r="G1132" i="4" s="1"/>
  <c r="G1133" i="4" s="1"/>
  <c r="G1134" i="4" s="1"/>
  <c r="G1135" i="4" s="1"/>
  <c r="G1136" i="4" s="1"/>
  <c r="G1137" i="4" s="1"/>
  <c r="G1138" i="4" s="1"/>
  <c r="G1139" i="4" s="1"/>
  <c r="G1140" i="4" s="1"/>
  <c r="G1141" i="4" s="1"/>
  <c r="G1142" i="4" s="1"/>
  <c r="G1143" i="4" s="1"/>
  <c r="G1144" i="4" s="1"/>
  <c r="G1145" i="4" s="1"/>
  <c r="G1146" i="4" s="1"/>
  <c r="G1147" i="4" s="1"/>
  <c r="G1148" i="4" s="1"/>
  <c r="G1149" i="4" s="1"/>
  <c r="G1150" i="4" s="1"/>
  <c r="G1151" i="4" s="1"/>
  <c r="G1152" i="4" s="1"/>
  <c r="G1153" i="4" s="1"/>
  <c r="G1154" i="4" s="1"/>
  <c r="G1155" i="4" s="1"/>
  <c r="G1156" i="4" s="1"/>
  <c r="G1157" i="4" s="1"/>
  <c r="G1158" i="4" s="1"/>
  <c r="G1159" i="4" s="1"/>
  <c r="G1160" i="4" s="1"/>
  <c r="G1161" i="4" s="1"/>
  <c r="G1162" i="4" s="1"/>
  <c r="G1163" i="4" s="1"/>
  <c r="G1164" i="4" s="1"/>
  <c r="G1165" i="4" s="1"/>
  <c r="G1166" i="4" s="1"/>
  <c r="G1167" i="4" s="1"/>
  <c r="G1168" i="4" s="1"/>
  <c r="G1169" i="4" s="1"/>
  <c r="G1170" i="4" s="1"/>
  <c r="G1171" i="4" s="1"/>
  <c r="G1172" i="4" s="1"/>
  <c r="G1173" i="4" s="1"/>
  <c r="G1174" i="4" s="1"/>
  <c r="G1175" i="4" s="1"/>
  <c r="G1176" i="4" s="1"/>
  <c r="G1177" i="4" s="1"/>
  <c r="G1178" i="4" s="1"/>
  <c r="G1179" i="4" s="1"/>
  <c r="G1180" i="4" s="1"/>
  <c r="G1181" i="4" s="1"/>
  <c r="G1182" i="4" s="1"/>
  <c r="G1183" i="4" s="1"/>
  <c r="G1184" i="4" s="1"/>
  <c r="G1185" i="4" s="1"/>
  <c r="G1186" i="4" s="1"/>
  <c r="G1187" i="4" s="1"/>
  <c r="G1188" i="4" s="1"/>
  <c r="G1189" i="4" s="1"/>
  <c r="G1190" i="4" s="1"/>
  <c r="C16" i="3"/>
  <c r="Q15" i="1"/>
  <c r="P53" i="1"/>
  <c r="Q53" i="1" s="1"/>
  <c r="I44" i="2"/>
  <c r="I45" i="2" s="1"/>
  <c r="G1191" i="4" l="1"/>
  <c r="G1192" i="4" s="1"/>
  <c r="G1193" i="4" s="1"/>
  <c r="G1194" i="4" s="1"/>
  <c r="G1195" i="4" s="1"/>
  <c r="G1196" i="4" s="1"/>
  <c r="G1197" i="4" s="1"/>
  <c r="G1198" i="4" s="1"/>
  <c r="G1199" i="4" s="1"/>
  <c r="G1200" i="4" s="1"/>
  <c r="G1201" i="4" s="1"/>
  <c r="G1202" i="4" s="1"/>
  <c r="G1203" i="4" s="1"/>
  <c r="G1204" i="4" s="1"/>
  <c r="G1205" i="4" s="1"/>
  <c r="G1206" i="4" s="1"/>
  <c r="G1207" i="4" s="1"/>
  <c r="G1208" i="4" s="1"/>
  <c r="G1209" i="4" s="1"/>
  <c r="G1210" i="4" s="1"/>
  <c r="G1211" i="4" s="1"/>
  <c r="G1212" i="4" s="1"/>
  <c r="G1213" i="4" s="1"/>
  <c r="G1214" i="4" s="1"/>
  <c r="G1215" i="4" s="1"/>
  <c r="G1216" i="4" s="1"/>
  <c r="G1217" i="4" s="1"/>
  <c r="G1218" i="4" s="1"/>
  <c r="G1219" i="4" s="1"/>
  <c r="G1220" i="4" s="1"/>
  <c r="G1221" i="4" s="1"/>
  <c r="G1222" i="4" s="1"/>
  <c r="G1223" i="4" s="1"/>
  <c r="G1224" i="4" s="1"/>
  <c r="G1225" i="4" s="1"/>
  <c r="G1226" i="4" s="1"/>
  <c r="G1227" i="4" s="1"/>
  <c r="G1228" i="4" s="1"/>
  <c r="G1229" i="4" s="1"/>
  <c r="G1230" i="4" s="1"/>
  <c r="G1231" i="4" s="1"/>
  <c r="G1232" i="4" s="1"/>
  <c r="G1233" i="4" s="1"/>
  <c r="G1234" i="4" s="1"/>
  <c r="G1235" i="4" s="1"/>
  <c r="G1236" i="4" s="1"/>
  <c r="G1237" i="4" s="1"/>
  <c r="G1238" i="4" s="1"/>
  <c r="G1239" i="4" s="1"/>
  <c r="G1240" i="4" s="1"/>
  <c r="G1241" i="4" s="1"/>
  <c r="G1242" i="4" s="1"/>
  <c r="G1243" i="4" s="1"/>
  <c r="G1244" i="4" s="1"/>
  <c r="G1245" i="4" s="1"/>
  <c r="G1246" i="4" s="1"/>
  <c r="G1247" i="4" s="1"/>
  <c r="G1248" i="4" s="1"/>
  <c r="G1249" i="4" s="1"/>
  <c r="G1250" i="4" s="1"/>
  <c r="G1251" i="4" s="1"/>
  <c r="G1252" i="4" s="1"/>
  <c r="G1253" i="4" s="1"/>
  <c r="G1254" i="4" s="1"/>
  <c r="G1255" i="4" s="1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G1287" i="4" s="1"/>
  <c r="G1288" i="4" s="1"/>
  <c r="G1289" i="4" s="1"/>
  <c r="G1290" i="4" s="1"/>
  <c r="G1291" i="4" s="1"/>
  <c r="G1292" i="4" s="1"/>
  <c r="G1293" i="4" s="1"/>
  <c r="G1294" i="4" s="1"/>
  <c r="G1295" i="4" s="1"/>
  <c r="G1296" i="4" s="1"/>
  <c r="G1297" i="4" s="1"/>
  <c r="G1298" i="4" s="1"/>
  <c r="G1299" i="4" s="1"/>
  <c r="G1300" i="4" s="1"/>
  <c r="G1301" i="4" s="1"/>
  <c r="G1302" i="4" s="1"/>
  <c r="G1303" i="4" s="1"/>
  <c r="G1304" i="4" s="1"/>
  <c r="G1305" i="4" s="1"/>
  <c r="G1306" i="4" s="1"/>
  <c r="G1307" i="4" s="1"/>
  <c r="G1308" i="4" s="1"/>
  <c r="G1309" i="4" s="1"/>
  <c r="G1310" i="4" s="1"/>
  <c r="G1311" i="4" s="1"/>
  <c r="G1312" i="4" s="1"/>
  <c r="G1313" i="4" s="1"/>
  <c r="G1314" i="4" s="1"/>
  <c r="G1315" i="4" s="1"/>
  <c r="G1316" i="4" s="1"/>
  <c r="G1317" i="4" s="1"/>
  <c r="G1318" i="4" s="1"/>
  <c r="G1319" i="4" s="1"/>
  <c r="G1320" i="4" s="1"/>
  <c r="G1321" i="4" s="1"/>
  <c r="G1322" i="4" s="1"/>
  <c r="G1323" i="4" s="1"/>
  <c r="G1324" i="4" s="1"/>
  <c r="G1325" i="4" s="1"/>
  <c r="G1326" i="4" s="1"/>
  <c r="G1327" i="4" s="1"/>
  <c r="G1328" i="4" s="1"/>
  <c r="G1329" i="4" s="1"/>
  <c r="G1330" i="4" s="1"/>
  <c r="G1331" i="4" s="1"/>
  <c r="G1332" i="4" s="1"/>
  <c r="G1333" i="4" s="1"/>
  <c r="G1334" i="4" s="1"/>
  <c r="G1335" i="4" s="1"/>
  <c r="G1336" i="4" s="1"/>
  <c r="G1337" i="4" s="1"/>
  <c r="G1338" i="4" s="1"/>
  <c r="G1339" i="4" s="1"/>
  <c r="G1340" i="4" s="1"/>
  <c r="G1341" i="4" s="1"/>
  <c r="G1342" i="4" s="1"/>
  <c r="G1343" i="4" s="1"/>
  <c r="G1344" i="4" s="1"/>
  <c r="G1345" i="4" s="1"/>
  <c r="G1346" i="4" s="1"/>
  <c r="G1347" i="4" s="1"/>
  <c r="G1348" i="4" s="1"/>
  <c r="G1349" i="4" s="1"/>
  <c r="G1350" i="4" s="1"/>
  <c r="G1351" i="4" s="1"/>
  <c r="G1352" i="4" s="1"/>
  <c r="G1353" i="4" s="1"/>
  <c r="G1354" i="4" s="1"/>
  <c r="G1355" i="4" s="1"/>
  <c r="G1356" i="4" s="1"/>
  <c r="G1357" i="4" s="1"/>
  <c r="G1358" i="4" s="1"/>
  <c r="G1359" i="4" s="1"/>
  <c r="G1360" i="4" s="1"/>
  <c r="G1361" i="4" s="1"/>
  <c r="G1362" i="4" s="1"/>
  <c r="G1363" i="4" s="1"/>
  <c r="G1364" i="4" s="1"/>
  <c r="G1365" i="4" s="1"/>
  <c r="G1366" i="4" s="1"/>
  <c r="G1367" i="4" s="1"/>
  <c r="G1368" i="4" s="1"/>
  <c r="G1369" i="4" s="1"/>
  <c r="G1370" i="4" s="1"/>
  <c r="G1371" i="4" s="1"/>
  <c r="G1372" i="4" s="1"/>
  <c r="G1373" i="4" s="1"/>
  <c r="G1374" i="4" s="1"/>
  <c r="C11" i="3"/>
  <c r="J1191" i="4"/>
  <c r="J1192" i="4" s="1"/>
  <c r="J1193" i="4" s="1"/>
  <c r="J1194" i="4" s="1"/>
  <c r="J1195" i="4" s="1"/>
  <c r="J1196" i="4" s="1"/>
  <c r="J1197" i="4" s="1"/>
  <c r="J1198" i="4" s="1"/>
  <c r="J1199" i="4" s="1"/>
  <c r="J1200" i="4" s="1"/>
  <c r="J1201" i="4" s="1"/>
  <c r="J1202" i="4" s="1"/>
  <c r="J1203" i="4" s="1"/>
  <c r="J1204" i="4" s="1"/>
  <c r="J1205" i="4" s="1"/>
  <c r="J1206" i="4" s="1"/>
  <c r="J1207" i="4" s="1"/>
  <c r="J1208" i="4" s="1"/>
  <c r="J1209" i="4" s="1"/>
  <c r="J1210" i="4" s="1"/>
  <c r="J1211" i="4" s="1"/>
  <c r="J1212" i="4" s="1"/>
  <c r="J1213" i="4" s="1"/>
  <c r="J1214" i="4" s="1"/>
  <c r="J1215" i="4" s="1"/>
  <c r="J1216" i="4" s="1"/>
  <c r="J1217" i="4" s="1"/>
  <c r="J1218" i="4" s="1"/>
  <c r="J1219" i="4" s="1"/>
  <c r="J1220" i="4" s="1"/>
  <c r="J1221" i="4" s="1"/>
  <c r="J1222" i="4" s="1"/>
  <c r="J1223" i="4" s="1"/>
  <c r="J1224" i="4" s="1"/>
  <c r="J1225" i="4" s="1"/>
  <c r="J1226" i="4" s="1"/>
  <c r="J1227" i="4" s="1"/>
  <c r="J1228" i="4" s="1"/>
  <c r="J1229" i="4" s="1"/>
  <c r="J1230" i="4" s="1"/>
  <c r="J1231" i="4" s="1"/>
  <c r="J1232" i="4" s="1"/>
  <c r="J1233" i="4" s="1"/>
  <c r="J1234" i="4" s="1"/>
  <c r="J1235" i="4" s="1"/>
  <c r="J1236" i="4" s="1"/>
  <c r="J1237" i="4" s="1"/>
  <c r="J1238" i="4" s="1"/>
  <c r="J1239" i="4" s="1"/>
  <c r="J1240" i="4" s="1"/>
  <c r="J1241" i="4" s="1"/>
  <c r="J1242" i="4" s="1"/>
  <c r="J1243" i="4" s="1"/>
  <c r="J1244" i="4" s="1"/>
  <c r="J1245" i="4" s="1"/>
  <c r="J1246" i="4" s="1"/>
  <c r="J1247" i="4" s="1"/>
  <c r="J1248" i="4" s="1"/>
  <c r="J1249" i="4" s="1"/>
  <c r="J1250" i="4" s="1"/>
  <c r="J1251" i="4" s="1"/>
  <c r="J1252" i="4" s="1"/>
  <c r="J1253" i="4" s="1"/>
  <c r="J1254" i="4" s="1"/>
  <c r="J1255" i="4" s="1"/>
  <c r="J1256" i="4" s="1"/>
  <c r="J1257" i="4" s="1"/>
  <c r="J1258" i="4" s="1"/>
  <c r="J1259" i="4" s="1"/>
  <c r="J1260" i="4" s="1"/>
  <c r="J1261" i="4" s="1"/>
  <c r="J1262" i="4" s="1"/>
  <c r="J1263" i="4" s="1"/>
  <c r="J1264" i="4" s="1"/>
  <c r="J1265" i="4" s="1"/>
  <c r="J1266" i="4" s="1"/>
  <c r="J1267" i="4" s="1"/>
  <c r="J1268" i="4" s="1"/>
  <c r="J1269" i="4" s="1"/>
  <c r="J1270" i="4" s="1"/>
  <c r="J1271" i="4" s="1"/>
  <c r="J1272" i="4" s="1"/>
  <c r="J1273" i="4" s="1"/>
  <c r="J1274" i="4" s="1"/>
  <c r="J1275" i="4" s="1"/>
  <c r="J1276" i="4" s="1"/>
  <c r="J1277" i="4" s="1"/>
  <c r="J1278" i="4" s="1"/>
  <c r="J1279" i="4" s="1"/>
  <c r="J1280" i="4" s="1"/>
  <c r="J1281" i="4" s="1"/>
  <c r="J1282" i="4" s="1"/>
  <c r="J1283" i="4" s="1"/>
  <c r="J1284" i="4" s="1"/>
  <c r="J1285" i="4" s="1"/>
  <c r="J1286" i="4" s="1"/>
  <c r="J1287" i="4" s="1"/>
  <c r="J1288" i="4" s="1"/>
  <c r="J1289" i="4" s="1"/>
  <c r="J1290" i="4" s="1"/>
  <c r="J1291" i="4" s="1"/>
  <c r="J1292" i="4" s="1"/>
  <c r="J1293" i="4" s="1"/>
  <c r="J1294" i="4" s="1"/>
  <c r="J1295" i="4" s="1"/>
  <c r="J1296" i="4" s="1"/>
  <c r="J1297" i="4" s="1"/>
  <c r="J1298" i="4" s="1"/>
  <c r="J1299" i="4" s="1"/>
  <c r="J1300" i="4" s="1"/>
  <c r="J1301" i="4" s="1"/>
  <c r="J1302" i="4" s="1"/>
  <c r="J1303" i="4" s="1"/>
  <c r="J1304" i="4" s="1"/>
  <c r="J1305" i="4" s="1"/>
  <c r="J1306" i="4" s="1"/>
  <c r="J1307" i="4" s="1"/>
  <c r="J1308" i="4" s="1"/>
  <c r="J1309" i="4" s="1"/>
  <c r="J1310" i="4" s="1"/>
  <c r="J1311" i="4" s="1"/>
  <c r="J1312" i="4" s="1"/>
  <c r="J1313" i="4" s="1"/>
  <c r="J1314" i="4" s="1"/>
  <c r="J1315" i="4" s="1"/>
  <c r="J1316" i="4" s="1"/>
  <c r="J1317" i="4" s="1"/>
  <c r="J1318" i="4" s="1"/>
  <c r="J1319" i="4" s="1"/>
  <c r="J1320" i="4" s="1"/>
  <c r="J1321" i="4" s="1"/>
  <c r="J1322" i="4" s="1"/>
  <c r="J1323" i="4" s="1"/>
  <c r="J1324" i="4" s="1"/>
  <c r="J1325" i="4" s="1"/>
  <c r="J1326" i="4" s="1"/>
  <c r="J1327" i="4" s="1"/>
  <c r="J1328" i="4" s="1"/>
  <c r="J1329" i="4" s="1"/>
  <c r="J1330" i="4" s="1"/>
  <c r="J1331" i="4" s="1"/>
  <c r="J1332" i="4" s="1"/>
  <c r="J1333" i="4" s="1"/>
  <c r="J1334" i="4" s="1"/>
  <c r="J1335" i="4" s="1"/>
  <c r="J1336" i="4" s="1"/>
  <c r="J1337" i="4" s="1"/>
  <c r="J1338" i="4" s="1"/>
  <c r="J1339" i="4" s="1"/>
  <c r="J1340" i="4" s="1"/>
  <c r="J1341" i="4" s="1"/>
  <c r="J1342" i="4" s="1"/>
  <c r="J1343" i="4" s="1"/>
  <c r="J1344" i="4" s="1"/>
  <c r="J1345" i="4" s="1"/>
  <c r="J1346" i="4" s="1"/>
  <c r="J1347" i="4" s="1"/>
  <c r="J1348" i="4" s="1"/>
  <c r="J1349" i="4" s="1"/>
  <c r="J1350" i="4" s="1"/>
  <c r="J1351" i="4" s="1"/>
  <c r="J1352" i="4" s="1"/>
  <c r="J1353" i="4" s="1"/>
  <c r="J1354" i="4" s="1"/>
  <c r="J1355" i="4" s="1"/>
  <c r="J1356" i="4" s="1"/>
  <c r="J1357" i="4" s="1"/>
  <c r="J1358" i="4" s="1"/>
  <c r="J1359" i="4" s="1"/>
  <c r="J1360" i="4" s="1"/>
  <c r="J1361" i="4" s="1"/>
  <c r="J1362" i="4" s="1"/>
  <c r="J1363" i="4" s="1"/>
  <c r="J1364" i="4" s="1"/>
  <c r="J1365" i="4" s="1"/>
  <c r="J1366" i="4" s="1"/>
  <c r="J1367" i="4" s="1"/>
  <c r="J1368" i="4" s="1"/>
  <c r="J1369" i="4" s="1"/>
  <c r="J1370" i="4" s="1"/>
  <c r="J1371" i="4" s="1"/>
  <c r="J1372" i="4" s="1"/>
  <c r="J1373" i="4" s="1"/>
  <c r="J1374" i="4" s="1"/>
  <c r="D11" i="3"/>
  <c r="J5" i="2"/>
  <c r="K5" i="2" s="1"/>
  <c r="J21" i="2"/>
  <c r="L21" i="2" s="1"/>
  <c r="H21" i="2"/>
  <c r="J20" i="2"/>
  <c r="J18" i="2"/>
  <c r="J17" i="2"/>
  <c r="K17" i="2" s="1"/>
  <c r="H17" i="2"/>
  <c r="G17" i="2"/>
  <c r="G16" i="2"/>
  <c r="J15" i="2"/>
  <c r="H15" i="2"/>
  <c r="G15" i="2"/>
  <c r="G14" i="2"/>
  <c r="J13" i="2"/>
  <c r="K13" i="2" s="1"/>
  <c r="H13" i="2"/>
  <c r="G13" i="2"/>
  <c r="G12" i="2"/>
  <c r="J11" i="2"/>
  <c r="L11" i="2" s="1"/>
  <c r="H11" i="2"/>
  <c r="G11" i="2"/>
  <c r="G10" i="2"/>
  <c r="J9" i="2"/>
  <c r="H9" i="2"/>
  <c r="G9" i="2"/>
  <c r="G8" i="2"/>
  <c r="J7" i="2"/>
  <c r="H7" i="2"/>
  <c r="G7" i="2"/>
  <c r="G6" i="2"/>
  <c r="H5" i="2"/>
  <c r="G5" i="2"/>
  <c r="J4" i="2"/>
  <c r="G4" i="2"/>
  <c r="G1375" i="4" l="1"/>
  <c r="G1376" i="4" s="1"/>
  <c r="G1377" i="4" s="1"/>
  <c r="G1378" i="4" s="1"/>
  <c r="G1379" i="4" s="1"/>
  <c r="G1380" i="4" s="1"/>
  <c r="G1381" i="4" s="1"/>
  <c r="G1382" i="4" s="1"/>
  <c r="G1383" i="4" s="1"/>
  <c r="G1384" i="4" s="1"/>
  <c r="G1385" i="4" s="1"/>
  <c r="G1386" i="4" s="1"/>
  <c r="G1387" i="4" s="1"/>
  <c r="G1388" i="4" s="1"/>
  <c r="G1389" i="4" s="1"/>
  <c r="G1390" i="4" s="1"/>
  <c r="G1391" i="4" s="1"/>
  <c r="G1392" i="4" s="1"/>
  <c r="G1393" i="4" s="1"/>
  <c r="G1394" i="4" s="1"/>
  <c r="G1395" i="4" s="1"/>
  <c r="G1396" i="4" s="1"/>
  <c r="G1397" i="4" s="1"/>
  <c r="G1398" i="4" s="1"/>
  <c r="G1399" i="4" s="1"/>
  <c r="G1400" i="4" s="1"/>
  <c r="G1401" i="4" s="1"/>
  <c r="G1402" i="4" s="1"/>
  <c r="G1403" i="4" s="1"/>
  <c r="G1404" i="4" s="1"/>
  <c r="G1405" i="4" s="1"/>
  <c r="G1406" i="4" s="1"/>
  <c r="G1407" i="4" s="1"/>
  <c r="G1408" i="4" s="1"/>
  <c r="G1409" i="4" s="1"/>
  <c r="G1410" i="4" s="1"/>
  <c r="G1411" i="4" s="1"/>
  <c r="G1412" i="4" s="1"/>
  <c r="G1413" i="4" s="1"/>
  <c r="G1414" i="4" s="1"/>
  <c r="G1415" i="4" s="1"/>
  <c r="G1416" i="4" s="1"/>
  <c r="G1417" i="4" s="1"/>
  <c r="G1418" i="4" s="1"/>
  <c r="G1419" i="4" s="1"/>
  <c r="G1420" i="4" s="1"/>
  <c r="G1421" i="4" s="1"/>
  <c r="G1422" i="4" s="1"/>
  <c r="G1423" i="4" s="1"/>
  <c r="G1424" i="4" s="1"/>
  <c r="G1425" i="4" s="1"/>
  <c r="G1426" i="4" s="1"/>
  <c r="G1427" i="4" s="1"/>
  <c r="G1428" i="4" s="1"/>
  <c r="G1429" i="4" s="1"/>
  <c r="G1430" i="4" s="1"/>
  <c r="G1431" i="4" s="1"/>
  <c r="G1432" i="4" s="1"/>
  <c r="G1433" i="4" s="1"/>
  <c r="G1434" i="4" s="1"/>
  <c r="G1435" i="4" s="1"/>
  <c r="G1436" i="4" s="1"/>
  <c r="G1437" i="4" s="1"/>
  <c r="G1438" i="4" s="1"/>
  <c r="G1439" i="4" s="1"/>
  <c r="G1440" i="4" s="1"/>
  <c r="G1441" i="4" s="1"/>
  <c r="G1442" i="4" s="1"/>
  <c r="G1443" i="4" s="1"/>
  <c r="G1444" i="4" s="1"/>
  <c r="G1445" i="4" s="1"/>
  <c r="G1446" i="4" s="1"/>
  <c r="G1447" i="4" s="1"/>
  <c r="G1448" i="4" s="1"/>
  <c r="G1449" i="4" s="1"/>
  <c r="G1450" i="4" s="1"/>
  <c r="G1451" i="4" s="1"/>
  <c r="G1452" i="4" s="1"/>
  <c r="G1453" i="4" s="1"/>
  <c r="G1454" i="4" s="1"/>
  <c r="G1455" i="4" s="1"/>
  <c r="G1456" i="4" s="1"/>
  <c r="G1457" i="4" s="1"/>
  <c r="G1458" i="4" s="1"/>
  <c r="G1459" i="4" s="1"/>
  <c r="G1460" i="4" s="1"/>
  <c r="G1461" i="4" s="1"/>
  <c r="G1462" i="4" s="1"/>
  <c r="G1463" i="4" s="1"/>
  <c r="G1464" i="4" s="1"/>
  <c r="G1465" i="4" s="1"/>
  <c r="G1466" i="4" s="1"/>
  <c r="G1467" i="4" s="1"/>
  <c r="G1468" i="4" s="1"/>
  <c r="G1469" i="4" s="1"/>
  <c r="G1470" i="4" s="1"/>
  <c r="C17" i="3" s="1"/>
  <c r="C12" i="3"/>
  <c r="J1375" i="4"/>
  <c r="J1376" i="4" s="1"/>
  <c r="J1377" i="4" s="1"/>
  <c r="J1378" i="4" s="1"/>
  <c r="J1379" i="4" s="1"/>
  <c r="J1380" i="4" s="1"/>
  <c r="J1381" i="4" s="1"/>
  <c r="J1382" i="4" s="1"/>
  <c r="J1383" i="4" s="1"/>
  <c r="J1384" i="4" s="1"/>
  <c r="J1385" i="4" s="1"/>
  <c r="J1386" i="4" s="1"/>
  <c r="J1387" i="4" s="1"/>
  <c r="J1388" i="4" s="1"/>
  <c r="J1389" i="4" s="1"/>
  <c r="J1390" i="4" s="1"/>
  <c r="J1391" i="4" s="1"/>
  <c r="J1392" i="4" s="1"/>
  <c r="J1393" i="4" s="1"/>
  <c r="J1394" i="4" s="1"/>
  <c r="J1395" i="4" s="1"/>
  <c r="J1396" i="4" s="1"/>
  <c r="J1397" i="4" s="1"/>
  <c r="J1398" i="4" s="1"/>
  <c r="J1399" i="4" s="1"/>
  <c r="J1400" i="4" s="1"/>
  <c r="J1401" i="4" s="1"/>
  <c r="J1402" i="4" s="1"/>
  <c r="J1403" i="4" s="1"/>
  <c r="J1404" i="4" s="1"/>
  <c r="J1405" i="4" s="1"/>
  <c r="J1406" i="4" s="1"/>
  <c r="J1407" i="4" s="1"/>
  <c r="J1408" i="4" s="1"/>
  <c r="J1409" i="4" s="1"/>
  <c r="J1410" i="4" s="1"/>
  <c r="J1411" i="4" s="1"/>
  <c r="J1412" i="4" s="1"/>
  <c r="J1413" i="4" s="1"/>
  <c r="J1414" i="4" s="1"/>
  <c r="J1415" i="4" s="1"/>
  <c r="J1416" i="4" s="1"/>
  <c r="J1417" i="4" s="1"/>
  <c r="J1418" i="4" s="1"/>
  <c r="J1419" i="4" s="1"/>
  <c r="J1420" i="4" s="1"/>
  <c r="J1421" i="4" s="1"/>
  <c r="J1422" i="4" s="1"/>
  <c r="J1423" i="4" s="1"/>
  <c r="J1424" i="4" s="1"/>
  <c r="J1425" i="4" s="1"/>
  <c r="J1426" i="4" s="1"/>
  <c r="J1427" i="4" s="1"/>
  <c r="J1428" i="4" s="1"/>
  <c r="J1429" i="4" s="1"/>
  <c r="J1430" i="4" s="1"/>
  <c r="J1431" i="4" s="1"/>
  <c r="J1432" i="4" s="1"/>
  <c r="J1433" i="4" s="1"/>
  <c r="J1434" i="4" s="1"/>
  <c r="J1435" i="4" s="1"/>
  <c r="J1436" i="4" s="1"/>
  <c r="J1437" i="4" s="1"/>
  <c r="J1438" i="4" s="1"/>
  <c r="J1439" i="4" s="1"/>
  <c r="J1440" i="4" s="1"/>
  <c r="J1441" i="4" s="1"/>
  <c r="J1442" i="4" s="1"/>
  <c r="J1443" i="4" s="1"/>
  <c r="J1444" i="4" s="1"/>
  <c r="J1445" i="4" s="1"/>
  <c r="J1446" i="4" s="1"/>
  <c r="J1447" i="4" s="1"/>
  <c r="J1448" i="4" s="1"/>
  <c r="J1449" i="4" s="1"/>
  <c r="J1450" i="4" s="1"/>
  <c r="J1451" i="4" s="1"/>
  <c r="J1452" i="4" s="1"/>
  <c r="J1453" i="4" s="1"/>
  <c r="J1454" i="4" s="1"/>
  <c r="J1455" i="4" s="1"/>
  <c r="J1456" i="4" s="1"/>
  <c r="J1457" i="4" s="1"/>
  <c r="J1458" i="4" s="1"/>
  <c r="J1459" i="4" s="1"/>
  <c r="J1460" i="4" s="1"/>
  <c r="J1461" i="4" s="1"/>
  <c r="J1462" i="4" s="1"/>
  <c r="J1463" i="4" s="1"/>
  <c r="J1464" i="4" s="1"/>
  <c r="J1465" i="4" s="1"/>
  <c r="J1466" i="4" s="1"/>
  <c r="J1467" i="4" s="1"/>
  <c r="J1468" i="4" s="1"/>
  <c r="J1469" i="4" s="1"/>
  <c r="J1470" i="4" s="1"/>
  <c r="D17" i="3" s="1"/>
  <c r="D12" i="3"/>
  <c r="L20" i="2"/>
  <c r="L15" i="2"/>
  <c r="L9" i="2"/>
  <c r="K9" i="2"/>
  <c r="L7" i="2"/>
  <c r="L18" i="2"/>
  <c r="L13" i="2"/>
  <c r="G21" i="2"/>
  <c r="K21" i="2"/>
  <c r="K18" i="2"/>
  <c r="L5" i="2"/>
  <c r="L17" i="2"/>
  <c r="K7" i="2"/>
  <c r="K15" i="2"/>
  <c r="K11" i="2"/>
  <c r="I29" i="2" l="1"/>
  <c r="I30" i="2"/>
  <c r="I31" i="2"/>
  <c r="D28" i="2" l="1"/>
  <c r="I28" i="2" s="1"/>
  <c r="C32" i="2"/>
  <c r="C33" i="2" s="1"/>
  <c r="E32" i="2"/>
  <c r="E33" i="2" s="1"/>
  <c r="F32" i="2"/>
  <c r="F33" i="2" s="1"/>
  <c r="G32" i="2"/>
  <c r="G33" i="2" s="1"/>
  <c r="H32" i="2"/>
  <c r="H33" i="2" s="1"/>
  <c r="B32" i="2"/>
  <c r="D32" i="2" l="1"/>
  <c r="D33" i="2" s="1"/>
  <c r="B33" i="2"/>
  <c r="N48" i="1"/>
  <c r="I32" i="2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I33" i="2" l="1"/>
  <c r="F50" i="1"/>
  <c r="O50" i="1"/>
  <c r="U72" i="1" l="1"/>
  <c r="U74" i="1" s="1"/>
  <c r="O59" i="1"/>
  <c r="P59" i="1" s="1"/>
  <c r="Q59" i="1" s="1"/>
  <c r="K58" i="1"/>
  <c r="K61" i="1" l="1"/>
  <c r="K62" i="1"/>
  <c r="K57" i="1"/>
  <c r="K53" i="1"/>
  <c r="F63" i="1"/>
  <c r="N49" i="1"/>
  <c r="P49" i="1" s="1"/>
  <c r="Q49" i="1" s="1"/>
  <c r="E49" i="1"/>
  <c r="G49" i="1" s="1"/>
  <c r="H49" i="1" s="1"/>
  <c r="K46" i="1"/>
  <c r="K44" i="1"/>
  <c r="U34" i="1"/>
  <c r="S34" i="1"/>
  <c r="G25" i="1"/>
  <c r="H25" i="1" s="1"/>
  <c r="G21" i="1"/>
  <c r="H21" i="1" s="1"/>
  <c r="G15" i="1"/>
  <c r="N11" i="1"/>
  <c r="P11" i="1" s="1"/>
  <c r="Q11" i="1" s="1"/>
  <c r="Q28" i="1" s="1"/>
  <c r="E11" i="1"/>
  <c r="G11" i="1" s="1"/>
  <c r="H11" i="1" s="1"/>
  <c r="U36" i="1" l="1"/>
  <c r="U78" i="1" s="1"/>
  <c r="V34" i="1"/>
  <c r="G53" i="1"/>
  <c r="H53" i="1" s="1"/>
  <c r="H15" i="1"/>
  <c r="G59" i="1"/>
  <c r="H28" i="1"/>
  <c r="G63" i="1"/>
  <c r="N28" i="1"/>
  <c r="F53" i="1"/>
  <c r="O53" i="1"/>
  <c r="N53" i="1" s="1"/>
  <c r="F59" i="1"/>
  <c r="E28" i="1"/>
  <c r="Q30" i="1" l="1"/>
  <c r="E53" i="1"/>
  <c r="H59" i="1"/>
  <c r="E59" i="1"/>
  <c r="H63" i="1"/>
  <c r="E63" i="1"/>
  <c r="H66" i="1" l="1"/>
  <c r="Q31" i="1"/>
  <c r="Q34" i="1" s="1"/>
  <c r="P34" i="1" s="1"/>
  <c r="N34" i="1" s="1"/>
  <c r="E66" i="1" l="1"/>
  <c r="T35" i="1" l="1"/>
  <c r="V35" i="1" s="1"/>
  <c r="Q37" i="1"/>
  <c r="Q39" i="1" s="1"/>
  <c r="Q40" i="1" s="1"/>
  <c r="N37" i="1"/>
  <c r="T36" i="1" l="1"/>
  <c r="V36" i="1" l="1"/>
  <c r="P63" i="1" s="1"/>
  <c r="Q63" i="1" l="1"/>
  <c r="Q66" i="1" s="1"/>
  <c r="Q68" i="1" s="1"/>
  <c r="Q69" i="1" s="1"/>
  <c r="N63" i="1"/>
  <c r="T72" i="1"/>
  <c r="Q72" i="1" l="1"/>
  <c r="P72" i="1" s="1"/>
  <c r="N72" i="1" s="1"/>
  <c r="N66" i="1"/>
  <c r="V72" i="1"/>
  <c r="Q75" i="1" l="1"/>
  <c r="Q77" i="1" s="1"/>
  <c r="Q78" i="1" s="1"/>
  <c r="N75" i="1"/>
  <c r="T73" i="1"/>
  <c r="V73" i="1" l="1"/>
  <c r="T74" i="1"/>
  <c r="V74" i="1" l="1"/>
  <c r="T78" i="1"/>
  <c r="V78" i="1" s="1"/>
  <c r="T81" i="1" l="1"/>
</calcChain>
</file>

<file path=xl/sharedStrings.xml><?xml version="1.0" encoding="utf-8"?>
<sst xmlns="http://schemas.openxmlformats.org/spreadsheetml/2006/main" count="251" uniqueCount="134">
  <si>
    <t>Senate Bill 564</t>
  </si>
  <si>
    <t>PISA Calculation</t>
  </si>
  <si>
    <t>GMO</t>
  </si>
  <si>
    <t>Total</t>
  </si>
  <si>
    <t>Base Revenue</t>
  </si>
  <si>
    <t>Revenue</t>
  </si>
  <si>
    <t>Sales kWh</t>
  </si>
  <si>
    <t>Rate</t>
  </si>
  <si>
    <t>2018 Rate Case Revenue Decrease</t>
  </si>
  <si>
    <t>effective 12/6/2018</t>
  </si>
  <si>
    <t>Avg Base Rate</t>
  </si>
  <si>
    <t>Rider Revenue</t>
  </si>
  <si>
    <t>RESRAM</t>
  </si>
  <si>
    <t>effective 12/1/2018</t>
  </si>
  <si>
    <t>Avg Rider Rate</t>
  </si>
  <si>
    <t>GMO FAC</t>
  </si>
  <si>
    <t>21st Accumulation</t>
  </si>
  <si>
    <t>22nd Accumulation</t>
  </si>
  <si>
    <t>Recovered March 2018 - February 2019</t>
  </si>
  <si>
    <t>Recovered September 2018 - August 2019</t>
  </si>
  <si>
    <t>Total FPA includes true-up</t>
  </si>
  <si>
    <t>23rd Accumulation</t>
  </si>
  <si>
    <t>Recovered March 2019 - February 2020</t>
  </si>
  <si>
    <t>Total Revenue Allowed to Recover</t>
  </si>
  <si>
    <t>Avg Overall Rate</t>
  </si>
  <si>
    <t>Proposed Projected Revenue to Recover</t>
  </si>
  <si>
    <t>Projected Rate Change</t>
  </si>
  <si>
    <t>Revised tariff amount</t>
  </si>
  <si>
    <t>Large Power</t>
  </si>
  <si>
    <t>Base Revenue LP</t>
  </si>
  <si>
    <t>Class Avg Base Rate</t>
  </si>
  <si>
    <t>RESRAM LP</t>
  </si>
  <si>
    <t>Class Avg Rider Rate</t>
  </si>
  <si>
    <t>21st Accumulation LP</t>
  </si>
  <si>
    <t>22nd Accumulation LP</t>
  </si>
  <si>
    <t>Class Avg Overall Rate</t>
  </si>
  <si>
    <t>Note:  LP kWh sales are not projected at the rate ID level, but only at the revenue class level (example:  Residential, Commercial, Industrial)</t>
  </si>
  <si>
    <t>LP kWh sales are being allocated based on the % LP kWh sales to total kWh sales established in the last GMO rate case, Case No. ER-2018-0146.</t>
  </si>
  <si>
    <t>Original LP FPA</t>
  </si>
  <si>
    <t xml:space="preserve">Line </t>
  </si>
  <si>
    <t>No.</t>
  </si>
  <si>
    <t>Overall 3% Cap (Section 393.1655.3)</t>
  </si>
  <si>
    <t>Large Power 2% Cap (Section 393.1655.6)</t>
  </si>
  <si>
    <t>Adjustment (393.1655.6)</t>
  </si>
  <si>
    <t>Line 11</t>
  </si>
  <si>
    <t>Line 12</t>
  </si>
  <si>
    <t>Line 13</t>
  </si>
  <si>
    <t>KCP&amp;L Greater Missouri Operation Class Revenue - For Settlement - ER-2018-0146</t>
  </si>
  <si>
    <t>GMO RATE CLASSIFICATION</t>
  </si>
  <si>
    <t>Staff's Settled Sales (kWh)</t>
  </si>
  <si>
    <t>Staff's Settled Revenues</t>
  </si>
  <si>
    <t>Settled Decrease</t>
  </si>
  <si>
    <t>Overall Decrease</t>
  </si>
  <si>
    <t>LARGE POWER TOTAL</t>
  </si>
  <si>
    <t>LARGE GEN SVC TOTAL</t>
  </si>
  <si>
    <t>SMALL GEN SVC TOTAL</t>
  </si>
  <si>
    <t>RESIDENTIAL TOTAL</t>
  </si>
  <si>
    <t>GENERAL TOD</t>
  </si>
  <si>
    <t>THERMAL</t>
  </si>
  <si>
    <t>METERED LIGHTING</t>
  </si>
  <si>
    <t>GMO Metered TOTALS</t>
  </si>
  <si>
    <t>UNMETERED LIGHTING</t>
  </si>
  <si>
    <t>GMO TOTAL</t>
  </si>
  <si>
    <t>After Adjustment:</t>
  </si>
  <si>
    <t>Amount Deferred (393.1655.5)</t>
  </si>
  <si>
    <t>Adjustment</t>
  </si>
  <si>
    <t>Amount Deferred</t>
  </si>
  <si>
    <t>Average Overall Rate Effective December 6, 2018</t>
  </si>
  <si>
    <t>Class Average Overall Rate Effective December 6, 2018</t>
  </si>
  <si>
    <t>Per Section 393.1655.6 - Any amount in excess of the 2% limitation shall be allocated to all other Non-LP rate classes through a uniform percentage adjustment.  Reference Section 7 workpapers, Fuel and Purchased Power Adjustment (FPA) line item for the 6-month accumulation period that ties to the Final LP FPA calculated above.</t>
  </si>
  <si>
    <t>Rate Incr / (Decr) over Avg Overall Rate</t>
  </si>
  <si>
    <t>Rate Incr / (Decr) over Class Avg Overall Rate</t>
  </si>
  <si>
    <t>2018 Rate Case Revenue per Stipulation</t>
  </si>
  <si>
    <t>Total Revenue Required</t>
  </si>
  <si>
    <t>ET-2019-0092</t>
  </si>
  <si>
    <t>ER-2018-0146</t>
  </si>
  <si>
    <t>ER-2018-0400</t>
  </si>
  <si>
    <t>ER-2018-0180</t>
  </si>
  <si>
    <t>Secondary</t>
  </si>
  <si>
    <t>Primary</t>
  </si>
  <si>
    <t>Large Gen Svc</t>
  </si>
  <si>
    <t>Small Gen Svc</t>
  </si>
  <si>
    <t>Residential</t>
  </si>
  <si>
    <t>General TOD</t>
  </si>
  <si>
    <t>Thermal</t>
  </si>
  <si>
    <t>Metered Light</t>
  </si>
  <si>
    <t>TOTAL</t>
  </si>
  <si>
    <t>Primary (Transmission)</t>
  </si>
  <si>
    <t>Primary (Substation)</t>
  </si>
  <si>
    <t>from COS GMO Rate Design Settlement</t>
  </si>
  <si>
    <t>% of Sales</t>
  </si>
  <si>
    <t>$/kWh</t>
  </si>
  <si>
    <t>% of Revenue</t>
  </si>
  <si>
    <t>VAF</t>
  </si>
  <si>
    <t>Average loss or VAF</t>
  </si>
  <si>
    <t>Tariff</t>
  </si>
  <si>
    <t>w/Avg VAF</t>
  </si>
  <si>
    <t>Weighted Avg VAF using Rate Case ER-2018-0146</t>
  </si>
  <si>
    <t>Total Company</t>
  </si>
  <si>
    <t>Tariff Rate</t>
  </si>
  <si>
    <t>LP Tariff</t>
  </si>
  <si>
    <t xml:space="preserve">    </t>
  </si>
  <si>
    <t xml:space="preserve">Based on discussions with Commission Staff, for this first FAC filing impacted by Section 393.1655.6, the Non-LP FAR has been adjusted to exclude the amount in excess of the 2% cap on the LP customer class amounting to $2,638,572.  This amount will remain deferred for recovery through a subsequent filing.  </t>
  </si>
  <si>
    <t>24th Accumulation</t>
  </si>
  <si>
    <t>Recovered September 2019 - August 2020</t>
  </si>
  <si>
    <t>ER-2019-0198</t>
  </si>
  <si>
    <t>Proposed Revenue for Recovery with GMO semi-annual FAC rate update (24th Accumulation)</t>
  </si>
  <si>
    <t>Ref. Tariff Sheet No. 127.23</t>
  </si>
  <si>
    <t>Utilized 25.89% LP kWh sales per Case No. ER-2018-0146.</t>
  </si>
  <si>
    <t>Utilized 24.26% LP projected kWh to Total kWh</t>
  </si>
  <si>
    <t>23rd AP:</t>
  </si>
  <si>
    <t>24th AP:</t>
  </si>
  <si>
    <t>For rates effective September 1, 2019 (24th Accumulation)</t>
  </si>
  <si>
    <t>Adjustment amount in excess of Avg Overall Rate Cap:</t>
  </si>
  <si>
    <t>3% Average Overall Rate Cap is actually:</t>
  </si>
  <si>
    <t>2% Class Average Overall Rate Cap is actually:</t>
  </si>
  <si>
    <t>Adjustment needed if over Class Avg Overall Rate cap</t>
  </si>
  <si>
    <t>Annual Rate Case CAGR Dates</t>
  </si>
  <si>
    <t>GMO Semi-Annual FAC CAGR Dates</t>
  </si>
  <si>
    <t>Date</t>
  </si>
  <si>
    <t>Large
Power</t>
  </si>
  <si>
    <t>Overall</t>
  </si>
  <si>
    <t>GMO FAC Intra-Year CAGR Limits</t>
  </si>
  <si>
    <t>Check</t>
  </si>
  <si>
    <t>&gt;</t>
  </si>
  <si>
    <t>CAGR</t>
  </si>
  <si>
    <t>Daily</t>
  </si>
  <si>
    <t>Day</t>
  </si>
  <si>
    <t>Year</t>
  </si>
  <si>
    <t>Lookup</t>
  </si>
  <si>
    <t>WORKPAPER INCLUDES HIDDEN ROWS</t>
  </si>
  <si>
    <t>Final Non-LP FPA</t>
  </si>
  <si>
    <t>Final LP FPA</t>
  </si>
  <si>
    <t>Reduced by $2.5 deferral, per Case No. ER-2019-0198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</si>
</sst>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0.000%"/>
    <numFmt numFmtId="168" formatCode="_(&quot;$&quot;* #,##0.000000_);_(&quot;$&quot;* \(#,##0.000000\);_(&quot;$&quot;* &quot;-&quot;??_);_(@_)"/>
    <numFmt numFmtId="169" formatCode="_(* #,##0.0000_);_(* \(#,##0.0000\);_(* &quot;-&quot;??_);_(@_)"/>
    <numFmt numFmtId="170" formatCode="_(* #,##0.000000_);_(* \(#,##0.000000\);_(* &quot;-&quot;??_);_(@_)"/>
    <numFmt numFmtId="171" formatCode="_(* #,##0.00000_);_(* \(#,##0.00000\);_(* &quot;-&quot;??_);_(@_)"/>
    <numFmt numFmtId="172" formatCode="0.0000"/>
    <numFmt numFmtId="173" formatCode="_(* #,##0.00000000_);_(* \(#,##0.00000000\);_(* &quot;-&quot;??_);_(@_)"/>
    <numFmt numFmtId="174" formatCode="0.0000%"/>
    <numFmt numFmtId="175" formatCode="mm/dd/yy;@"/>
    <numFmt numFmtId="176" formatCode="0.000000000000000%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b/>
      <i/>
      <sz val="10"/>
      <color theme="1"/>
      <name val="Arial"/>
      <family val="2"/>
    </font>
    <font>
      <sz val="10"/>
      <color rgb="FF00B05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B050"/>
      <name val="Arial"/>
      <family val="2"/>
    </font>
    <font>
      <sz val="8"/>
      <color rgb="FF00B050"/>
      <name val="Arial"/>
      <family val="2"/>
    </font>
    <font>
      <u/>
      <sz val="10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 indent="1"/>
    </xf>
    <xf numFmtId="165" fontId="0" fillId="0" borderId="0" xfId="2" applyNumberFormat="1" applyFont="1"/>
    <xf numFmtId="164" fontId="0" fillId="0" borderId="0" xfId="1" applyNumberFormat="1" applyFont="1"/>
    <xf numFmtId="165" fontId="0" fillId="0" borderId="5" xfId="2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6" fillId="0" borderId="0" xfId="0" applyFont="1"/>
    <xf numFmtId="164" fontId="0" fillId="0" borderId="0" xfId="1" applyNumberFormat="1" applyFont="1" applyBorder="1"/>
    <xf numFmtId="0" fontId="7" fillId="0" borderId="0" xfId="0" applyFont="1"/>
    <xf numFmtId="0" fontId="5" fillId="0" borderId="0" xfId="0" applyFont="1" applyAlignment="1"/>
    <xf numFmtId="0" fontId="2" fillId="0" borderId="0" xfId="0" applyFont="1" applyAlignment="1"/>
    <xf numFmtId="165" fontId="0" fillId="0" borderId="0" xfId="2" applyNumberFormat="1" applyFont="1" applyBorder="1"/>
    <xf numFmtId="0" fontId="8" fillId="0" borderId="0" xfId="0" applyFont="1" applyAlignment="1">
      <alignment horizontal="center" vertical="center"/>
    </xf>
    <xf numFmtId="16" fontId="8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right"/>
    </xf>
    <xf numFmtId="0" fontId="2" fillId="0" borderId="0" xfId="0" applyFont="1"/>
    <xf numFmtId="165" fontId="2" fillId="0" borderId="6" xfId="2" applyNumberFormat="1" applyFont="1" applyBorder="1"/>
    <xf numFmtId="165" fontId="2" fillId="0" borderId="0" xfId="2" applyNumberFormat="1" applyFont="1" applyBorder="1"/>
    <xf numFmtId="166" fontId="2" fillId="0" borderId="6" xfId="2" applyNumberFormat="1" applyFont="1" applyBorder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Border="1"/>
    <xf numFmtId="0" fontId="7" fillId="0" borderId="0" xfId="0" applyFont="1" applyBorder="1"/>
    <xf numFmtId="9" fontId="2" fillId="0" borderId="0" xfId="0" applyNumberFormat="1" applyFont="1" applyAlignment="1">
      <alignment horizontal="center"/>
    </xf>
    <xf numFmtId="165" fontId="4" fillId="0" borderId="0" xfId="2" applyNumberFormat="1" applyFont="1"/>
    <xf numFmtId="166" fontId="1" fillId="0" borderId="0" xfId="2" applyNumberFormat="1" applyFont="1" applyFill="1" applyBorder="1"/>
    <xf numFmtId="165" fontId="9" fillId="0" borderId="0" xfId="2" applyNumberFormat="1" applyFont="1" applyBorder="1"/>
    <xf numFmtId="165" fontId="2" fillId="0" borderId="0" xfId="2" applyNumberFormat="1" applyFont="1"/>
    <xf numFmtId="166" fontId="2" fillId="0" borderId="0" xfId="2" applyNumberFormat="1" applyFont="1" applyBorder="1"/>
    <xf numFmtId="9" fontId="0" fillId="0" borderId="0" xfId="0" applyNumberFormat="1" applyAlignment="1">
      <alignment horizontal="center"/>
    </xf>
    <xf numFmtId="165" fontId="0" fillId="0" borderId="0" xfId="2" applyNumberFormat="1" applyFont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65" fontId="0" fillId="0" borderId="0" xfId="2" applyNumberFormat="1" applyFont="1" applyFill="1"/>
    <xf numFmtId="165" fontId="0" fillId="0" borderId="0" xfId="2" applyNumberFormat="1" applyFont="1" applyFill="1" applyBorder="1"/>
    <xf numFmtId="165" fontId="0" fillId="0" borderId="0" xfId="2" applyNumberFormat="1" applyFont="1" applyFill="1" applyBorder="1" applyAlignment="1">
      <alignment horizontal="right"/>
    </xf>
    <xf numFmtId="10" fontId="2" fillId="0" borderId="0" xfId="3" applyNumberFormat="1" applyFont="1" applyFill="1"/>
    <xf numFmtId="167" fontId="2" fillId="0" borderId="4" xfId="3" applyNumberFormat="1" applyFont="1" applyBorder="1"/>
    <xf numFmtId="167" fontId="1" fillId="0" borderId="0" xfId="3" applyNumberFormat="1" applyFont="1"/>
    <xf numFmtId="164" fontId="0" fillId="0" borderId="0" xfId="0" applyNumberFormat="1" applyFont="1" applyFill="1"/>
    <xf numFmtId="9" fontId="3" fillId="0" borderId="0" xfId="0" applyNumberFormat="1" applyFont="1" applyAlignment="1">
      <alignment horizontal="center"/>
    </xf>
    <xf numFmtId="165" fontId="0" fillId="0" borderId="5" xfId="0" applyNumberFormat="1" applyFont="1" applyFill="1" applyBorder="1"/>
    <xf numFmtId="164" fontId="0" fillId="0" borderId="5" xfId="0" applyNumberFormat="1" applyFont="1" applyBorder="1"/>
    <xf numFmtId="166" fontId="0" fillId="0" borderId="5" xfId="2" applyNumberFormat="1" applyFont="1" applyBorder="1"/>
    <xf numFmtId="9" fontId="0" fillId="0" borderId="0" xfId="3" applyFont="1" applyBorder="1"/>
    <xf numFmtId="165" fontId="0" fillId="2" borderId="0" xfId="0" applyNumberFormat="1" applyFill="1"/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wrapText="1"/>
    </xf>
    <xf numFmtId="167" fontId="0" fillId="0" borderId="0" xfId="3" applyNumberFormat="1" applyFont="1"/>
    <xf numFmtId="166" fontId="0" fillId="0" borderId="0" xfId="0" applyNumberFormat="1" applyFont="1" applyFill="1"/>
    <xf numFmtId="0" fontId="11" fillId="0" borderId="0" xfId="0" applyFont="1"/>
    <xf numFmtId="165" fontId="11" fillId="0" borderId="0" xfId="0" applyNumberFormat="1" applyFont="1" applyFill="1"/>
    <xf numFmtId="0" fontId="11" fillId="0" borderId="0" xfId="0" applyFont="1" applyFill="1"/>
    <xf numFmtId="164" fontId="11" fillId="0" borderId="0" xfId="0" applyNumberFormat="1" applyFont="1"/>
    <xf numFmtId="10" fontId="0" fillId="0" borderId="0" xfId="3" applyNumberFormat="1" applyFont="1" applyAlignment="1">
      <alignment horizontal="right"/>
    </xf>
    <xf numFmtId="168" fontId="2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 indent="7"/>
    </xf>
    <xf numFmtId="165" fontId="1" fillId="0" borderId="0" xfId="2" applyNumberFormat="1" applyFont="1" applyFill="1" applyAlignment="1">
      <alignment horizontal="center"/>
    </xf>
    <xf numFmtId="0" fontId="15" fillId="0" borderId="0" xfId="0" applyFont="1" applyFill="1"/>
    <xf numFmtId="165" fontId="15" fillId="0" borderId="0" xfId="2" applyNumberFormat="1" applyFont="1" applyFill="1"/>
    <xf numFmtId="10" fontId="15" fillId="0" borderId="0" xfId="3" applyNumberFormat="1" applyFont="1" applyFill="1" applyAlignment="1">
      <alignment horizontal="center"/>
    </xf>
    <xf numFmtId="0" fontId="15" fillId="0" borderId="4" xfId="0" applyFont="1" applyFill="1" applyBorder="1" applyAlignment="1">
      <alignment vertical="center" wrapText="1"/>
    </xf>
    <xf numFmtId="165" fontId="15" fillId="0" borderId="4" xfId="2" applyNumberFormat="1" applyFont="1" applyFill="1" applyBorder="1" applyAlignment="1">
      <alignment horizontal="center" vertical="center" wrapText="1"/>
    </xf>
    <xf numFmtId="165" fontId="15" fillId="0" borderId="4" xfId="4" applyNumberFormat="1" applyFont="1" applyFill="1" applyBorder="1" applyAlignment="1">
      <alignment horizontal="center" vertical="center" wrapText="1"/>
    </xf>
    <xf numFmtId="37" fontId="0" fillId="0" borderId="0" xfId="0" applyNumberFormat="1" applyFill="1"/>
    <xf numFmtId="165" fontId="16" fillId="0" borderId="0" xfId="4" applyNumberFormat="1" applyFill="1"/>
    <xf numFmtId="44" fontId="16" fillId="0" borderId="0" xfId="4" applyNumberFormat="1" applyFill="1" applyBorder="1"/>
    <xf numFmtId="10" fontId="16" fillId="0" borderId="0" xfId="4" applyNumberFormat="1" applyFont="1" applyFill="1" applyBorder="1"/>
    <xf numFmtId="165" fontId="16" fillId="0" borderId="0" xfId="4" applyNumberFormat="1" applyFill="1" applyBorder="1"/>
    <xf numFmtId="0" fontId="0" fillId="0" borderId="0" xfId="0" applyFill="1" applyBorder="1"/>
    <xf numFmtId="0" fontId="16" fillId="0" borderId="0" xfId="0" applyFont="1" applyFill="1" applyBorder="1"/>
    <xf numFmtId="37" fontId="0" fillId="0" borderId="0" xfId="0" applyNumberFormat="1" applyFill="1" applyBorder="1"/>
    <xf numFmtId="0" fontId="16" fillId="0" borderId="4" xfId="0" applyFont="1" applyFill="1" applyBorder="1"/>
    <xf numFmtId="37" fontId="0" fillId="0" borderId="4" xfId="0" applyNumberFormat="1" applyFill="1" applyBorder="1"/>
    <xf numFmtId="165" fontId="16" fillId="0" borderId="4" xfId="4" applyNumberFormat="1" applyFill="1" applyBorder="1"/>
    <xf numFmtId="44" fontId="16" fillId="0" borderId="4" xfId="4" applyNumberFormat="1" applyFill="1" applyBorder="1"/>
    <xf numFmtId="10" fontId="16" fillId="0" borderId="4" xfId="4" applyNumberFormat="1" applyFont="1" applyFill="1" applyBorder="1"/>
    <xf numFmtId="37" fontId="15" fillId="0" borderId="0" xfId="0" applyNumberFormat="1" applyFont="1" applyFill="1"/>
    <xf numFmtId="165" fontId="15" fillId="0" borderId="0" xfId="4" applyNumberFormat="1" applyFont="1" applyFill="1"/>
    <xf numFmtId="165" fontId="15" fillId="0" borderId="0" xfId="4" applyNumberFormat="1" applyFont="1" applyFill="1" applyBorder="1"/>
    <xf numFmtId="44" fontId="16" fillId="0" borderId="0" xfId="4" applyNumberFormat="1" applyFill="1"/>
    <xf numFmtId="37" fontId="16" fillId="0" borderId="4" xfId="0" applyNumberFormat="1" applyFont="1" applyFill="1" applyBorder="1"/>
    <xf numFmtId="0" fontId="15" fillId="0" borderId="6" xfId="0" applyFont="1" applyFill="1" applyBorder="1"/>
    <xf numFmtId="37" fontId="15" fillId="0" borderId="6" xfId="0" applyNumberFormat="1" applyFont="1" applyFill="1" applyBorder="1"/>
    <xf numFmtId="165" fontId="15" fillId="0" borderId="7" xfId="4" applyNumberFormat="1" applyFont="1" applyFill="1" applyBorder="1"/>
    <xf numFmtId="10" fontId="15" fillId="0" borderId="7" xfId="4" applyNumberFormat="1" applyFont="1" applyFill="1" applyBorder="1"/>
    <xf numFmtId="0" fontId="17" fillId="0" borderId="0" xfId="0" applyFont="1" applyFill="1" applyBorder="1"/>
    <xf numFmtId="0" fontId="16" fillId="0" borderId="0" xfId="0" applyFont="1" applyFill="1" applyAlignment="1">
      <alignment horizontal="right" wrapText="1"/>
    </xf>
    <xf numFmtId="165" fontId="16" fillId="0" borderId="0" xfId="4" applyNumberFormat="1" applyFont="1" applyFill="1"/>
    <xf numFmtId="165" fontId="16" fillId="0" borderId="0" xfId="4" applyNumberFormat="1"/>
    <xf numFmtId="0" fontId="18" fillId="0" borderId="0" xfId="0" applyFont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2" xfId="0" applyFill="1" applyBorder="1"/>
    <xf numFmtId="165" fontId="0" fillId="3" borderId="2" xfId="2" applyNumberFormat="1" applyFont="1" applyFill="1" applyBorder="1"/>
    <xf numFmtId="10" fontId="2" fillId="3" borderId="3" xfId="3" applyNumberFormat="1" applyFont="1" applyFill="1" applyBorder="1"/>
    <xf numFmtId="0" fontId="19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5" fontId="15" fillId="0" borderId="0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6" fillId="0" borderId="0" xfId="1" applyNumberFormat="1" applyFont="1" applyFill="1" applyBorder="1"/>
    <xf numFmtId="164" fontId="16" fillId="0" borderId="0" xfId="4" applyNumberFormat="1" applyFont="1" applyFill="1" applyBorder="1" applyAlignment="1"/>
    <xf numFmtId="164" fontId="16" fillId="0" borderId="0" xfId="1" applyNumberFormat="1" applyFont="1" applyFill="1"/>
    <xf numFmtId="164" fontId="16" fillId="0" borderId="0" xfId="4" applyNumberFormat="1" applyFont="1" applyFill="1" applyAlignment="1"/>
    <xf numFmtId="164" fontId="16" fillId="0" borderId="0" xfId="1" applyNumberFormat="1" applyFont="1" applyFill="1" applyBorder="1" applyAlignment="1"/>
    <xf numFmtId="164" fontId="16" fillId="0" borderId="0" xfId="4" applyNumberFormat="1" applyFont="1" applyFill="1"/>
    <xf numFmtId="164" fontId="1" fillId="0" borderId="0" xfId="1" applyNumberFormat="1" applyFont="1"/>
    <xf numFmtId="164" fontId="16" fillId="0" borderId="0" xfId="4" applyNumberFormat="1" applyFont="1"/>
    <xf numFmtId="164" fontId="0" fillId="0" borderId="0" xfId="0" applyNumberFormat="1" applyFont="1"/>
    <xf numFmtId="164" fontId="16" fillId="0" borderId="5" xfId="1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65" fontId="15" fillId="0" borderId="0" xfId="4" applyNumberFormat="1" applyFont="1" applyFill="1" applyAlignment="1">
      <alignment horizontal="center"/>
    </xf>
    <xf numFmtId="164" fontId="0" fillId="0" borderId="0" xfId="0" applyNumberFormat="1"/>
    <xf numFmtId="164" fontId="0" fillId="0" borderId="5" xfId="0" applyNumberFormat="1" applyBorder="1"/>
    <xf numFmtId="10" fontId="0" fillId="0" borderId="0" xfId="3" applyNumberFormat="1" applyFont="1"/>
    <xf numFmtId="165" fontId="20" fillId="0" borderId="0" xfId="4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0" fontId="1" fillId="0" borderId="0" xfId="3" applyNumberFormat="1" applyFill="1" applyBorder="1"/>
    <xf numFmtId="166" fontId="16" fillId="0" borderId="0" xfId="4" applyNumberFormat="1" applyFill="1" applyBorder="1"/>
    <xf numFmtId="10" fontId="1" fillId="0" borderId="0" xfId="3" applyNumberFormat="1" applyFont="1" applyFill="1" applyBorder="1"/>
    <xf numFmtId="164" fontId="15" fillId="0" borderId="5" xfId="4" applyNumberFormat="1" applyFont="1" applyFill="1" applyBorder="1"/>
    <xf numFmtId="165" fontId="16" fillId="0" borderId="5" xfId="4" applyNumberFormat="1" applyFill="1" applyBorder="1"/>
    <xf numFmtId="10" fontId="0" fillId="0" borderId="0" xfId="3" applyNumberFormat="1" applyFont="1" applyBorder="1"/>
    <xf numFmtId="170" fontId="0" fillId="0" borderId="0" xfId="1" applyNumberFormat="1" applyFont="1" applyAlignment="1">
      <alignment horizontal="center"/>
    </xf>
    <xf numFmtId="170" fontId="0" fillId="0" borderId="0" xfId="0" applyNumberFormat="1"/>
    <xf numFmtId="166" fontId="2" fillId="0" borderId="0" xfId="2" applyNumberFormat="1" applyFont="1" applyFill="1" applyBorder="1"/>
    <xf numFmtId="164" fontId="1" fillId="0" borderId="0" xfId="0" applyNumberFormat="1" applyFont="1"/>
    <xf numFmtId="171" fontId="0" fillId="0" borderId="0" xfId="1" applyNumberFormat="1" applyFont="1" applyFill="1"/>
    <xf numFmtId="170" fontId="0" fillId="0" borderId="0" xfId="1" applyNumberFormat="1" applyFont="1" applyFill="1"/>
    <xf numFmtId="43" fontId="0" fillId="0" borderId="0" xfId="0" applyNumberFormat="1" applyFont="1"/>
    <xf numFmtId="171" fontId="0" fillId="0" borderId="0" xfId="0" applyNumberFormat="1" applyFont="1" applyFill="1"/>
    <xf numFmtId="0" fontId="16" fillId="0" borderId="0" xfId="0" applyFont="1"/>
    <xf numFmtId="43" fontId="10" fillId="3" borderId="0" xfId="1" applyFont="1" applyFill="1"/>
    <xf numFmtId="0" fontId="16" fillId="0" borderId="0" xfId="0" applyFont="1" applyAlignment="1">
      <alignment vertical="top" wrapText="1"/>
    </xf>
    <xf numFmtId="43" fontId="2" fillId="3" borderId="0" xfId="1" applyFont="1" applyFill="1"/>
    <xf numFmtId="165" fontId="2" fillId="3" borderId="5" xfId="0" applyNumberFormat="1" applyFont="1" applyFill="1" applyBorder="1"/>
    <xf numFmtId="164" fontId="2" fillId="3" borderId="5" xfId="0" applyNumberFormat="1" applyFont="1" applyFill="1" applyBorder="1"/>
    <xf numFmtId="166" fontId="2" fillId="3" borderId="5" xfId="2" applyNumberFormat="1" applyFont="1" applyFill="1" applyBorder="1"/>
    <xf numFmtId="0" fontId="15" fillId="0" borderId="0" xfId="0" applyFont="1" applyAlignment="1">
      <alignment horizontal="center"/>
    </xf>
    <xf numFmtId="164" fontId="16" fillId="0" borderId="0" xfId="0" applyNumberFormat="1" applyFont="1"/>
    <xf numFmtId="164" fontId="16" fillId="0" borderId="5" xfId="0" applyNumberFormat="1" applyFont="1" applyBorder="1"/>
    <xf numFmtId="169" fontId="16" fillId="0" borderId="0" xfId="0" applyNumberFormat="1" applyFont="1"/>
    <xf numFmtId="173" fontId="0" fillId="0" borderId="0" xfId="0" applyNumberFormat="1" applyFont="1" applyFill="1"/>
    <xf numFmtId="164" fontId="21" fillId="0" borderId="0" xfId="1" applyNumberFormat="1" applyFont="1"/>
    <xf numFmtId="170" fontId="21" fillId="0" borderId="0" xfId="1" applyNumberFormat="1" applyFont="1"/>
    <xf numFmtId="43" fontId="0" fillId="0" borderId="0" xfId="0" applyNumberFormat="1" applyFont="1" applyFill="1"/>
    <xf numFmtId="44" fontId="22" fillId="0" borderId="0" xfId="0" applyNumberFormat="1" applyFont="1"/>
    <xf numFmtId="0" fontId="2" fillId="3" borderId="0" xfId="0" applyFont="1" applyFill="1" applyBorder="1" applyAlignment="1">
      <alignment horizontal="center"/>
    </xf>
    <xf numFmtId="164" fontId="22" fillId="0" borderId="0" xfId="1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172" fontId="22" fillId="0" borderId="0" xfId="0" applyNumberFormat="1" applyFont="1"/>
    <xf numFmtId="166" fontId="24" fillId="0" borderId="0" xfId="2" applyNumberFormat="1" applyFont="1" applyBorder="1" applyAlignment="1">
      <alignment horizontal="left"/>
    </xf>
    <xf numFmtId="9" fontId="11" fillId="0" borderId="0" xfId="0" applyNumberFormat="1" applyFont="1" applyAlignment="1">
      <alignment horizontal="center"/>
    </xf>
    <xf numFmtId="165" fontId="11" fillId="0" borderId="0" xfId="2" applyNumberFormat="1" applyFont="1"/>
    <xf numFmtId="165" fontId="11" fillId="0" borderId="0" xfId="2" applyNumberFormat="1" applyFont="1" applyBorder="1"/>
    <xf numFmtId="166" fontId="11" fillId="0" borderId="0" xfId="2" applyNumberFormat="1" applyFont="1" applyBorder="1"/>
    <xf numFmtId="165" fontId="25" fillId="0" borderId="0" xfId="2" applyNumberFormat="1" applyFont="1" applyBorder="1"/>
    <xf numFmtId="165" fontId="11" fillId="0" borderId="0" xfId="2" applyNumberFormat="1" applyFont="1" applyFill="1" applyAlignment="1">
      <alignment horizontal="left"/>
    </xf>
    <xf numFmtId="9" fontId="11" fillId="0" borderId="0" xfId="0" applyNumberFormat="1" applyFont="1" applyFill="1" applyAlignment="1">
      <alignment horizontal="center"/>
    </xf>
    <xf numFmtId="165" fontId="11" fillId="0" borderId="0" xfId="2" applyNumberFormat="1" applyFont="1" applyFill="1"/>
    <xf numFmtId="165" fontId="11" fillId="0" borderId="0" xfId="2" applyNumberFormat="1" applyFont="1" applyFill="1" applyBorder="1"/>
    <xf numFmtId="166" fontId="11" fillId="0" borderId="0" xfId="2" applyNumberFormat="1" applyFont="1" applyFill="1" applyBorder="1"/>
    <xf numFmtId="164" fontId="11" fillId="0" borderId="0" xfId="1" applyNumberFormat="1" applyFont="1" applyFill="1" applyBorder="1"/>
    <xf numFmtId="10" fontId="11" fillId="0" borderId="0" xfId="3" applyNumberFormat="1" applyFont="1" applyFill="1" applyBorder="1" applyAlignment="1">
      <alignment horizontal="left"/>
    </xf>
    <xf numFmtId="165" fontId="25" fillId="0" borderId="0" xfId="2" applyNumberFormat="1" applyFont="1" applyFill="1" applyBorder="1"/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65" fontId="11" fillId="0" borderId="0" xfId="2" applyNumberFormat="1" applyFont="1" applyFill="1" applyBorder="1" applyAlignment="1">
      <alignment horizontal="right"/>
    </xf>
    <xf numFmtId="10" fontId="24" fillId="0" borderId="0" xfId="0" applyNumberFormat="1" applyFont="1" applyFill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4" fontId="1" fillId="0" borderId="8" xfId="3" applyNumberFormat="1" applyFont="1" applyBorder="1" applyAlignment="1">
      <alignment horizontal="center" vertical="center"/>
    </xf>
    <xf numFmtId="175" fontId="0" fillId="0" borderId="8" xfId="0" applyNumberFormat="1" applyFont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10" fontId="0" fillId="0" borderId="0" xfId="3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0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0" fontId="0" fillId="6" borderId="8" xfId="3" applyNumberFormat="1" applyFont="1" applyFill="1" applyBorder="1"/>
    <xf numFmtId="174" fontId="0" fillId="6" borderId="8" xfId="3" applyNumberFormat="1" applyFont="1" applyFill="1" applyBorder="1"/>
    <xf numFmtId="0" fontId="0" fillId="6" borderId="8" xfId="0" applyFill="1" applyBorder="1" applyAlignment="1">
      <alignment horizontal="center"/>
    </xf>
    <xf numFmtId="175" fontId="0" fillId="6" borderId="8" xfId="0" applyNumberFormat="1" applyFont="1" applyFill="1" applyBorder="1" applyAlignment="1">
      <alignment horizontal="center"/>
    </xf>
    <xf numFmtId="174" fontId="0" fillId="3" borderId="8" xfId="3" applyNumberFormat="1" applyFont="1" applyFill="1" applyBorder="1"/>
    <xf numFmtId="0" fontId="0" fillId="3" borderId="8" xfId="0" applyFill="1" applyBorder="1" applyAlignment="1">
      <alignment horizontal="center"/>
    </xf>
    <xf numFmtId="175" fontId="0" fillId="3" borderId="8" xfId="0" applyNumberFormat="1" applyFont="1" applyFill="1" applyBorder="1" applyAlignment="1">
      <alignment horizontal="center"/>
    </xf>
    <xf numFmtId="10" fontId="1" fillId="6" borderId="8" xfId="3" applyNumberFormat="1" applyFont="1" applyFill="1" applyBorder="1"/>
    <xf numFmtId="174" fontId="1" fillId="6" borderId="8" xfId="3" applyNumberFormat="1" applyFont="1" applyFill="1" applyBorder="1"/>
    <xf numFmtId="0" fontId="0" fillId="6" borderId="8" xfId="0" applyFont="1" applyFill="1" applyBorder="1" applyAlignment="1">
      <alignment horizontal="center"/>
    </xf>
    <xf numFmtId="10" fontId="0" fillId="3" borderId="8" xfId="3" applyNumberFormat="1" applyFont="1" applyFill="1" applyBorder="1"/>
    <xf numFmtId="175" fontId="2" fillId="7" borderId="8" xfId="0" applyNumberFormat="1" applyFont="1" applyFill="1" applyBorder="1" applyAlignment="1">
      <alignment horizontal="center"/>
    </xf>
    <xf numFmtId="10" fontId="2" fillId="0" borderId="8" xfId="3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0" xfId="0" applyFont="1"/>
    <xf numFmtId="10" fontId="11" fillId="0" borderId="0" xfId="3" applyNumberFormat="1" applyFont="1" applyBorder="1"/>
    <xf numFmtId="0" fontId="2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164" fontId="0" fillId="0" borderId="0" xfId="0" applyNumberFormat="1" applyBorder="1"/>
    <xf numFmtId="169" fontId="16" fillId="0" borderId="0" xfId="0" applyNumberFormat="1" applyFont="1" applyBorder="1"/>
    <xf numFmtId="166" fontId="24" fillId="0" borderId="0" xfId="2" applyNumberFormat="1" applyFont="1" applyFill="1" applyBorder="1" applyAlignment="1">
      <alignment horizontal="right"/>
    </xf>
    <xf numFmtId="10" fontId="24" fillId="0" borderId="0" xfId="3" applyNumberFormat="1" applyFont="1" applyFill="1" applyBorder="1"/>
    <xf numFmtId="9" fontId="24" fillId="0" borderId="0" xfId="0" applyNumberFormat="1" applyFont="1" applyFill="1" applyAlignment="1">
      <alignment horizontal="center"/>
    </xf>
    <xf numFmtId="0" fontId="24" fillId="0" borderId="0" xfId="0" applyFont="1" applyFill="1"/>
    <xf numFmtId="165" fontId="24" fillId="0" borderId="0" xfId="2" applyNumberFormat="1" applyFont="1" applyFill="1" applyBorder="1"/>
    <xf numFmtId="164" fontId="24" fillId="0" borderId="0" xfId="1" applyNumberFormat="1" applyFont="1" applyFill="1" applyBorder="1"/>
    <xf numFmtId="0" fontId="24" fillId="0" borderId="0" xfId="0" applyFont="1" applyFill="1" applyAlignment="1">
      <alignment horizontal="right"/>
    </xf>
    <xf numFmtId="165" fontId="24" fillId="0" borderId="0" xfId="2" applyNumberFormat="1" applyFont="1" applyFill="1"/>
    <xf numFmtId="166" fontId="24" fillId="0" borderId="0" xfId="2" applyNumberFormat="1" applyFont="1" applyFill="1" applyBorder="1"/>
    <xf numFmtId="166" fontId="24" fillId="0" borderId="0" xfId="2" applyNumberFormat="1" applyFont="1" applyBorder="1"/>
    <xf numFmtId="43" fontId="2" fillId="3" borderId="0" xfId="1" applyFont="1" applyFill="1" applyAlignment="1">
      <alignment vertical="top" wrapText="1"/>
    </xf>
    <xf numFmtId="165" fontId="2" fillId="3" borderId="0" xfId="0" applyNumberFormat="1" applyFont="1" applyFill="1" applyBorder="1" applyAlignment="1">
      <alignment vertical="top"/>
    </xf>
    <xf numFmtId="164" fontId="2" fillId="3" borderId="0" xfId="1" applyNumberFormat="1" applyFont="1" applyFill="1" applyBorder="1" applyAlignment="1">
      <alignment vertical="top"/>
    </xf>
    <xf numFmtId="166" fontId="2" fillId="3" borderId="0" xfId="2" applyNumberFormat="1" applyFont="1" applyFill="1" applyBorder="1"/>
    <xf numFmtId="171" fontId="22" fillId="0" borderId="0" xfId="1" applyNumberFormat="1" applyFont="1"/>
    <xf numFmtId="165" fontId="15" fillId="0" borderId="6" xfId="0" applyNumberFormat="1" applyFont="1" applyFill="1" applyBorder="1" applyAlignment="1">
      <alignment vertical="center" wrapText="1"/>
    </xf>
    <xf numFmtId="164" fontId="15" fillId="0" borderId="6" xfId="0" applyNumberFormat="1" applyFont="1" applyBorder="1" applyAlignment="1">
      <alignment vertical="center" wrapText="1"/>
    </xf>
    <xf numFmtId="167" fontId="16" fillId="0" borderId="0" xfId="0" applyNumberFormat="1" applyFont="1" applyBorder="1" applyAlignment="1">
      <alignment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10" fontId="2" fillId="8" borderId="11" xfId="3" applyNumberFormat="1" applyFont="1" applyFill="1" applyBorder="1" applyAlignment="1">
      <alignment horizontal="center"/>
    </xf>
    <xf numFmtId="10" fontId="2" fillId="8" borderId="9" xfId="3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6"/>
  <sheetViews>
    <sheetView tabSelected="1" topLeftCell="C40" zoomScale="80" zoomScaleNormal="80" workbookViewId="0">
      <selection activeCell="N34" sqref="N34"/>
    </sheetView>
  </sheetViews>
  <sheetFormatPr defaultRowHeight="12.75" x14ac:dyDescent="0.2"/>
  <cols>
    <col min="1" max="1" width="5.5703125" style="132" customWidth="1"/>
    <col min="2" max="2" width="28.85546875" style="8" customWidth="1"/>
    <col min="3" max="3" width="19.28515625" style="2" customWidth="1"/>
    <col min="4" max="4" width="3.5703125" style="2" customWidth="1"/>
    <col min="5" max="5" width="15.140625" customWidth="1"/>
    <col min="6" max="6" width="15.140625" style="3" customWidth="1"/>
    <col min="7" max="8" width="15.140625" customWidth="1"/>
    <col min="9" max="9" width="20.7109375" style="4" customWidth="1"/>
    <col min="10" max="10" width="7.5703125" customWidth="1"/>
    <col min="11" max="11" width="28.85546875" customWidth="1"/>
    <col min="12" max="12" width="19" customWidth="1"/>
    <col min="13" max="13" width="6.7109375" customWidth="1"/>
    <col min="14" max="14" width="15.140625" customWidth="1"/>
    <col min="15" max="16" width="15.140625" style="3" customWidth="1"/>
    <col min="17" max="17" width="15.140625" customWidth="1"/>
    <col min="18" max="18" width="5" customWidth="1"/>
    <col min="19" max="19" width="28.28515625" style="5" customWidth="1"/>
    <col min="20" max="20" width="16.7109375" style="6" customWidth="1"/>
    <col min="21" max="21" width="17.140625" style="5" customWidth="1"/>
    <col min="22" max="22" width="12.85546875" style="5" customWidth="1"/>
  </cols>
  <sheetData>
    <row r="1" spans="1:22" s="83" customFormat="1" ht="15.75" x14ac:dyDescent="0.2">
      <c r="A1" s="130" t="s">
        <v>0</v>
      </c>
      <c r="B1" s="82"/>
      <c r="D1" s="82"/>
      <c r="F1" s="84"/>
      <c r="I1" s="85"/>
      <c r="O1" s="84"/>
      <c r="P1" s="84"/>
      <c r="T1" s="86"/>
    </row>
    <row r="2" spans="1:22" s="83" customFormat="1" ht="15.75" x14ac:dyDescent="0.25">
      <c r="A2" s="130" t="s">
        <v>1</v>
      </c>
      <c r="B2" s="87"/>
      <c r="C2" s="87" t="s">
        <v>2</v>
      </c>
      <c r="D2" s="82"/>
      <c r="F2" s="84"/>
      <c r="I2" s="85"/>
      <c r="O2" s="84"/>
      <c r="P2" s="84"/>
      <c r="T2" s="86"/>
    </row>
    <row r="3" spans="1:22" s="83" customFormat="1" ht="9.75" customHeight="1" thickBot="1" x14ac:dyDescent="0.25">
      <c r="A3" s="131"/>
      <c r="B3" s="88"/>
      <c r="C3" s="82"/>
      <c r="D3" s="82"/>
      <c r="F3" s="84"/>
      <c r="I3" s="85"/>
      <c r="O3" s="84"/>
      <c r="P3" s="84"/>
      <c r="T3" s="86"/>
    </row>
    <row r="4" spans="1:22" s="83" customFormat="1" ht="21" customHeight="1" thickBot="1" x14ac:dyDescent="0.25">
      <c r="A4" s="268" t="s">
        <v>41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70"/>
      <c r="T4" s="86"/>
    </row>
    <row r="5" spans="1:22" ht="13.5" thickBot="1" x14ac:dyDescent="0.25"/>
    <row r="6" spans="1:22" s="11" customFormat="1" ht="16.5" customHeight="1" thickBot="1" x14ac:dyDescent="0.25">
      <c r="A6" s="133"/>
      <c r="C6" s="10"/>
      <c r="D6" s="10"/>
      <c r="E6" s="271" t="s">
        <v>67</v>
      </c>
      <c r="F6" s="272"/>
      <c r="G6" s="272"/>
      <c r="H6" s="272"/>
      <c r="I6" s="273"/>
      <c r="K6" s="271" t="s">
        <v>106</v>
      </c>
      <c r="L6" s="272"/>
      <c r="M6" s="272"/>
      <c r="N6" s="272"/>
      <c r="O6" s="272"/>
      <c r="P6" s="272"/>
      <c r="Q6" s="273"/>
      <c r="S6" s="12"/>
      <c r="T6" s="13"/>
      <c r="U6" s="12"/>
      <c r="V6" s="12"/>
    </row>
    <row r="7" spans="1:22" ht="17.25" customHeight="1" x14ac:dyDescent="0.2">
      <c r="A7" s="132" t="s">
        <v>39</v>
      </c>
      <c r="E7" s="14" t="s">
        <v>3</v>
      </c>
      <c r="F7" s="14" t="s">
        <v>3</v>
      </c>
      <c r="G7" s="14" t="s">
        <v>95</v>
      </c>
      <c r="H7" s="14" t="s">
        <v>95</v>
      </c>
      <c r="I7" s="15"/>
      <c r="J7" s="7"/>
      <c r="K7" s="7"/>
      <c r="L7" s="7"/>
      <c r="M7" s="7"/>
      <c r="N7" s="14" t="s">
        <v>3</v>
      </c>
      <c r="O7" s="14" t="s">
        <v>3</v>
      </c>
      <c r="P7" s="14" t="s">
        <v>95</v>
      </c>
      <c r="Q7" s="14" t="s">
        <v>95</v>
      </c>
    </row>
    <row r="8" spans="1:22" x14ac:dyDescent="0.2">
      <c r="A8" s="134" t="s">
        <v>40</v>
      </c>
      <c r="B8" s="16" t="s">
        <v>4</v>
      </c>
      <c r="E8" s="17" t="s">
        <v>5</v>
      </c>
      <c r="F8" s="18" t="s">
        <v>6</v>
      </c>
      <c r="G8" s="18" t="s">
        <v>7</v>
      </c>
      <c r="H8" s="18" t="s">
        <v>96</v>
      </c>
      <c r="I8" s="15"/>
      <c r="J8" s="7"/>
      <c r="K8" s="16" t="s">
        <v>4</v>
      </c>
      <c r="L8" s="2"/>
      <c r="M8" s="2"/>
      <c r="N8" s="17" t="s">
        <v>5</v>
      </c>
      <c r="O8" s="18" t="s">
        <v>6</v>
      </c>
      <c r="P8" s="18" t="s">
        <v>7</v>
      </c>
      <c r="Q8" s="18" t="s">
        <v>96</v>
      </c>
    </row>
    <row r="9" spans="1:22" x14ac:dyDescent="0.2">
      <c r="A9" s="132">
        <v>1</v>
      </c>
      <c r="B9" s="19" t="s">
        <v>72</v>
      </c>
      <c r="C9" s="20"/>
      <c r="D9" s="20"/>
      <c r="E9" s="21">
        <v>744758135</v>
      </c>
      <c r="K9" s="19" t="s">
        <v>72</v>
      </c>
      <c r="L9" s="20"/>
      <c r="M9" s="20"/>
      <c r="N9" s="21">
        <v>744758135</v>
      </c>
    </row>
    <row r="10" spans="1:22" x14ac:dyDescent="0.2">
      <c r="A10" s="132">
        <f>A9+1</f>
        <v>2</v>
      </c>
      <c r="B10" s="19" t="s">
        <v>8</v>
      </c>
      <c r="C10" s="20"/>
      <c r="D10" s="20"/>
      <c r="E10" s="22">
        <v>-23981212</v>
      </c>
      <c r="K10" s="19" t="s">
        <v>8</v>
      </c>
      <c r="L10" s="20"/>
      <c r="M10" s="20"/>
      <c r="N10" s="22">
        <v>-23981212</v>
      </c>
    </row>
    <row r="11" spans="1:22" x14ac:dyDescent="0.2">
      <c r="A11" s="132">
        <f t="shared" ref="A11:A75" si="0">A10+1</f>
        <v>3</v>
      </c>
      <c r="B11" s="19" t="s">
        <v>73</v>
      </c>
      <c r="C11" s="8" t="s">
        <v>9</v>
      </c>
      <c r="D11" s="20"/>
      <c r="E11" s="23">
        <f>SUM(E9:E10)</f>
        <v>720776923</v>
      </c>
      <c r="F11" s="24">
        <v>7957355672</v>
      </c>
      <c r="G11" s="25">
        <f>ROUND(+E11/F11,5)</f>
        <v>9.0579999999999994E-2</v>
      </c>
      <c r="H11" s="25">
        <f>+G11</f>
        <v>9.0579999999999994E-2</v>
      </c>
      <c r="I11" s="26" t="s">
        <v>10</v>
      </c>
      <c r="K11" s="19" t="s">
        <v>73</v>
      </c>
      <c r="L11" s="8" t="s">
        <v>9</v>
      </c>
      <c r="M11" s="8"/>
      <c r="N11" s="23">
        <f>SUM(N9:N10)</f>
        <v>720776923</v>
      </c>
      <c r="O11" s="24">
        <v>7957355672</v>
      </c>
      <c r="P11" s="25">
        <f>ROUND(+N11/O11,5)</f>
        <v>9.0579999999999994E-2</v>
      </c>
      <c r="Q11" s="25">
        <f>+P11</f>
        <v>9.0579999999999994E-2</v>
      </c>
    </row>
    <row r="12" spans="1:22" x14ac:dyDescent="0.2">
      <c r="A12" s="132">
        <f t="shared" si="0"/>
        <v>4</v>
      </c>
      <c r="B12" s="19"/>
      <c r="C12" s="8" t="s">
        <v>75</v>
      </c>
      <c r="D12" s="20"/>
      <c r="E12" s="27"/>
      <c r="F12" s="24"/>
      <c r="G12" s="25"/>
      <c r="H12" s="25"/>
      <c r="I12" s="28"/>
      <c r="K12" s="19"/>
      <c r="L12" s="8" t="s">
        <v>75</v>
      </c>
      <c r="M12" s="8"/>
      <c r="N12" s="27"/>
      <c r="O12" s="24"/>
      <c r="P12" s="24"/>
      <c r="Q12" s="25"/>
    </row>
    <row r="13" spans="1:22" x14ac:dyDescent="0.2">
      <c r="A13" s="132">
        <f t="shared" si="0"/>
        <v>5</v>
      </c>
      <c r="B13" s="19"/>
      <c r="C13" s="8"/>
      <c r="D13" s="20"/>
      <c r="E13" s="27"/>
      <c r="G13" s="25"/>
      <c r="H13" s="25"/>
      <c r="I13" s="28"/>
      <c r="K13" s="19"/>
      <c r="L13" s="8"/>
      <c r="M13" s="8"/>
      <c r="N13" s="27"/>
      <c r="Q13" s="25"/>
    </row>
    <row r="14" spans="1:22" x14ac:dyDescent="0.2">
      <c r="A14" s="132">
        <f t="shared" si="0"/>
        <v>6</v>
      </c>
      <c r="B14" s="29" t="s">
        <v>11</v>
      </c>
      <c r="C14" s="20"/>
      <c r="D14" s="20"/>
      <c r="E14" s="27"/>
      <c r="G14" s="25"/>
      <c r="H14" s="25"/>
      <c r="I14" s="28"/>
      <c r="K14" s="29" t="s">
        <v>11</v>
      </c>
      <c r="L14" s="20"/>
      <c r="M14" s="20"/>
      <c r="N14" s="27"/>
      <c r="Q14" s="25"/>
    </row>
    <row r="15" spans="1:22" x14ac:dyDescent="0.2">
      <c r="A15" s="132">
        <f t="shared" si="0"/>
        <v>7</v>
      </c>
      <c r="B15" s="30" t="s">
        <v>12</v>
      </c>
      <c r="C15" s="8" t="s">
        <v>13</v>
      </c>
      <c r="D15" s="3"/>
      <c r="E15" s="31">
        <v>7207581</v>
      </c>
      <c r="F15" s="24">
        <v>8719922175</v>
      </c>
      <c r="G15" s="25">
        <f t="shared" ref="G15:G25" si="1">ROUND(+E15/F15,5)</f>
        <v>8.3000000000000001E-4</v>
      </c>
      <c r="H15" s="25">
        <f>+G15</f>
        <v>8.3000000000000001E-4</v>
      </c>
      <c r="I15" s="26" t="s">
        <v>14</v>
      </c>
      <c r="K15" s="30" t="s">
        <v>12</v>
      </c>
      <c r="L15" s="8" t="s">
        <v>13</v>
      </c>
      <c r="M15" s="8"/>
      <c r="N15" s="31">
        <v>7207581</v>
      </c>
      <c r="O15" s="24">
        <v>8719922175</v>
      </c>
      <c r="P15" s="25">
        <f t="shared" ref="P15" si="2">ROUND(+N15/O15,5)</f>
        <v>8.3000000000000001E-4</v>
      </c>
      <c r="Q15" s="25">
        <f>+P15</f>
        <v>8.3000000000000001E-4</v>
      </c>
    </row>
    <row r="16" spans="1:22" x14ac:dyDescent="0.2">
      <c r="A16" s="132">
        <f t="shared" si="0"/>
        <v>8</v>
      </c>
      <c r="B16" s="19"/>
      <c r="C16" s="8" t="s">
        <v>74</v>
      </c>
      <c r="E16" s="27"/>
      <c r="G16" s="25"/>
      <c r="H16" s="25"/>
      <c r="I16" s="28"/>
      <c r="K16" s="19"/>
      <c r="L16" s="8" t="s">
        <v>74</v>
      </c>
      <c r="M16" s="2"/>
      <c r="N16" s="27"/>
      <c r="Q16" s="25"/>
    </row>
    <row r="17" spans="1:22" x14ac:dyDescent="0.2">
      <c r="A17" s="132">
        <f t="shared" si="0"/>
        <v>9</v>
      </c>
      <c r="G17" s="25"/>
      <c r="H17" s="25"/>
      <c r="I17" s="28"/>
      <c r="K17" s="8"/>
      <c r="L17" s="2"/>
      <c r="M17" s="2"/>
      <c r="Q17" s="25"/>
    </row>
    <row r="18" spans="1:22" x14ac:dyDescent="0.2">
      <c r="A18" s="132">
        <f t="shared" si="0"/>
        <v>10</v>
      </c>
      <c r="B18" s="9" t="s">
        <v>15</v>
      </c>
      <c r="C18" s="32"/>
      <c r="D18" s="33"/>
      <c r="E18" s="34"/>
      <c r="F18" s="32"/>
      <c r="G18" s="25"/>
      <c r="H18" s="25"/>
      <c r="I18" s="28"/>
      <c r="K18" s="9" t="s">
        <v>15</v>
      </c>
      <c r="L18" s="32"/>
      <c r="M18" s="32"/>
      <c r="N18" s="34"/>
      <c r="O18" s="32"/>
      <c r="P18" s="32"/>
      <c r="Q18" s="25"/>
    </row>
    <row r="19" spans="1:22" x14ac:dyDescent="0.2">
      <c r="A19" s="132">
        <f t="shared" si="0"/>
        <v>11</v>
      </c>
      <c r="B19" s="1" t="s">
        <v>16</v>
      </c>
      <c r="F19" s="35"/>
      <c r="G19" s="25"/>
      <c r="H19" s="25"/>
      <c r="I19" s="28"/>
      <c r="K19" s="1" t="s">
        <v>21</v>
      </c>
      <c r="L19" s="36"/>
      <c r="M19" s="36"/>
      <c r="N19" s="22"/>
      <c r="Q19" s="25"/>
    </row>
    <row r="20" spans="1:22" x14ac:dyDescent="0.2">
      <c r="A20" s="132">
        <f t="shared" si="0"/>
        <v>12</v>
      </c>
      <c r="B20" s="8" t="s">
        <v>18</v>
      </c>
      <c r="G20" s="25"/>
      <c r="H20" s="25"/>
      <c r="I20" s="28"/>
      <c r="K20" s="8" t="s">
        <v>22</v>
      </c>
      <c r="L20" s="36"/>
      <c r="M20" s="36"/>
      <c r="N20" s="22"/>
      <c r="Q20" s="25"/>
    </row>
    <row r="21" spans="1:22" x14ac:dyDescent="0.2">
      <c r="A21" s="132">
        <f t="shared" si="0"/>
        <v>13</v>
      </c>
      <c r="B21" s="8" t="s">
        <v>20</v>
      </c>
      <c r="C21" s="22" t="s">
        <v>77</v>
      </c>
      <c r="D21" s="22"/>
      <c r="E21" s="21">
        <v>8315398</v>
      </c>
      <c r="F21" s="24">
        <v>8761343321</v>
      </c>
      <c r="G21" s="25">
        <f t="shared" si="1"/>
        <v>9.5E-4</v>
      </c>
      <c r="H21" s="25">
        <f>+G21*(1+F22)</f>
        <v>9.6013649999999995E-4</v>
      </c>
      <c r="I21" s="26" t="s">
        <v>14</v>
      </c>
      <c r="K21" s="8" t="s">
        <v>20</v>
      </c>
      <c r="L21" s="22" t="s">
        <v>105</v>
      </c>
      <c r="M21" s="22"/>
      <c r="N21" s="69">
        <f>-2500908+29358132</f>
        <v>26857224</v>
      </c>
      <c r="O21" s="70">
        <v>8862150723</v>
      </c>
      <c r="P21" s="25">
        <f>ROUND(+N21/O21,5)</f>
        <v>3.0300000000000001E-3</v>
      </c>
      <c r="Q21" s="25">
        <f>+P21*(1+O22)</f>
        <v>3.0623300999999999E-3</v>
      </c>
      <c r="S21" s="262" t="s">
        <v>133</v>
      </c>
    </row>
    <row r="22" spans="1:22" x14ac:dyDescent="0.2">
      <c r="A22" s="132">
        <f t="shared" si="0"/>
        <v>14</v>
      </c>
      <c r="C22" s="36" t="s">
        <v>97</v>
      </c>
      <c r="D22" s="36"/>
      <c r="E22" s="22"/>
      <c r="F22" s="162">
        <v>1.0670000000000001E-2</v>
      </c>
      <c r="G22" s="25"/>
      <c r="H22" s="25"/>
      <c r="I22" s="28"/>
      <c r="K22" s="8"/>
      <c r="L22" s="36" t="s">
        <v>97</v>
      </c>
      <c r="M22" s="36"/>
      <c r="N22" s="22"/>
      <c r="O22" s="162">
        <v>1.0670000000000001E-2</v>
      </c>
      <c r="Q22" s="25"/>
      <c r="S22" s="182"/>
    </row>
    <row r="23" spans="1:22" x14ac:dyDescent="0.2">
      <c r="A23" s="132">
        <f t="shared" si="0"/>
        <v>15</v>
      </c>
      <c r="B23" s="1" t="s">
        <v>17</v>
      </c>
      <c r="C23" s="36"/>
      <c r="D23" s="36"/>
      <c r="E23" s="22"/>
      <c r="G23" s="25"/>
      <c r="H23" s="25"/>
      <c r="I23" s="28"/>
      <c r="K23" s="1" t="s">
        <v>103</v>
      </c>
      <c r="L23" s="36"/>
      <c r="M23" s="36"/>
      <c r="N23" s="22"/>
      <c r="Q23" s="25"/>
      <c r="S23" s="183"/>
    </row>
    <row r="24" spans="1:22" x14ac:dyDescent="0.2">
      <c r="A24" s="132">
        <f t="shared" si="0"/>
        <v>16</v>
      </c>
      <c r="B24" s="8" t="s">
        <v>19</v>
      </c>
      <c r="C24" s="36"/>
      <c r="D24" s="22"/>
      <c r="E24" s="22"/>
      <c r="G24" s="25"/>
      <c r="H24" s="25"/>
      <c r="I24" s="28"/>
      <c r="K24" s="8" t="s">
        <v>104</v>
      </c>
      <c r="L24" s="36"/>
      <c r="M24" s="36"/>
      <c r="N24" s="22"/>
      <c r="Q24" s="25"/>
      <c r="S24" s="181"/>
    </row>
    <row r="25" spans="1:22" x14ac:dyDescent="0.2">
      <c r="A25" s="132">
        <f t="shared" si="0"/>
        <v>17</v>
      </c>
      <c r="B25" s="8" t="s">
        <v>20</v>
      </c>
      <c r="C25" s="22" t="s">
        <v>76</v>
      </c>
      <c r="D25" s="22"/>
      <c r="E25" s="21">
        <v>11366822</v>
      </c>
      <c r="F25" s="24">
        <v>8785320152</v>
      </c>
      <c r="G25" s="25">
        <f t="shared" si="1"/>
        <v>1.2899999999999999E-3</v>
      </c>
      <c r="H25" s="25">
        <f>+G25*(1+F26)</f>
        <v>1.3037642999999999E-3</v>
      </c>
      <c r="I25" s="26" t="s">
        <v>14</v>
      </c>
      <c r="K25" s="8" t="s">
        <v>20</v>
      </c>
      <c r="L25" s="22"/>
      <c r="M25" s="22"/>
      <c r="N25" s="57">
        <v>14575125</v>
      </c>
      <c r="O25" s="70">
        <v>8834485853</v>
      </c>
      <c r="P25" s="25">
        <f>ROUND(+N25/O25,5)</f>
        <v>1.65E-3</v>
      </c>
      <c r="Q25" s="25">
        <f>+P25*(1+O26)</f>
        <v>1.6671566999999997E-3</v>
      </c>
      <c r="R25" s="37"/>
      <c r="S25" s="166"/>
    </row>
    <row r="26" spans="1:22" x14ac:dyDescent="0.2">
      <c r="A26" s="132">
        <f t="shared" si="0"/>
        <v>18</v>
      </c>
      <c r="C26" s="36" t="s">
        <v>97</v>
      </c>
      <c r="D26" s="36"/>
      <c r="E26" s="22"/>
      <c r="F26" s="162">
        <v>1.0670000000000001E-2</v>
      </c>
      <c r="G26" s="25"/>
      <c r="H26" s="25"/>
      <c r="I26" s="28"/>
      <c r="L26" s="36" t="s">
        <v>97</v>
      </c>
      <c r="N26" s="22"/>
      <c r="O26" s="162">
        <v>1.0397999999999999E-2</v>
      </c>
      <c r="P26" s="24"/>
      <c r="Q26" s="25"/>
      <c r="S26" s="184"/>
    </row>
    <row r="27" spans="1:22" x14ac:dyDescent="0.2">
      <c r="A27" s="132">
        <f t="shared" si="0"/>
        <v>19</v>
      </c>
      <c r="G27" s="22"/>
      <c r="H27" s="22"/>
      <c r="I27" s="28"/>
      <c r="K27" s="37"/>
      <c r="O27" s="162"/>
      <c r="Q27" s="22"/>
      <c r="S27" s="168"/>
    </row>
    <row r="28" spans="1:22" s="39" customFormat="1" ht="13.5" thickBot="1" x14ac:dyDescent="0.25">
      <c r="A28" s="132">
        <f t="shared" si="0"/>
        <v>20</v>
      </c>
      <c r="B28" s="1"/>
      <c r="C28" s="38" t="s">
        <v>23</v>
      </c>
      <c r="E28" s="40">
        <f>SUM(E11:E27)</f>
        <v>747666724</v>
      </c>
      <c r="F28" s="41"/>
      <c r="G28" s="164"/>
      <c r="H28" s="42">
        <f>ROUND(SUM(H11:H25),5)</f>
        <v>9.3670000000000003E-2</v>
      </c>
      <c r="I28" s="26" t="s">
        <v>24</v>
      </c>
      <c r="J28" s="38"/>
      <c r="K28" s="38"/>
      <c r="L28" s="43" t="s">
        <v>25</v>
      </c>
      <c r="M28" s="38"/>
      <c r="N28" s="40">
        <f>SUM(N11:N27)</f>
        <v>769416853</v>
      </c>
      <c r="O28" s="41"/>
      <c r="P28" s="41"/>
      <c r="Q28" s="42">
        <f>ROUND(SUM(Q11:Q25),5)</f>
        <v>9.6140000000000003E-2</v>
      </c>
    </row>
    <row r="29" spans="1:22" ht="13.5" thickTop="1" x14ac:dyDescent="0.2">
      <c r="A29" s="132">
        <f t="shared" si="0"/>
        <v>21</v>
      </c>
      <c r="F29" s="45"/>
      <c r="G29" s="45"/>
      <c r="H29" s="45"/>
      <c r="I29" s="46"/>
      <c r="J29" s="45"/>
      <c r="K29" s="45"/>
      <c r="L29" s="45"/>
      <c r="M29" s="45"/>
      <c r="O29" s="45"/>
      <c r="P29" s="45"/>
      <c r="Q29" s="45"/>
    </row>
    <row r="30" spans="1:22" s="39" customFormat="1" ht="13.5" thickBot="1" x14ac:dyDescent="0.25">
      <c r="A30" s="132">
        <f t="shared" si="0"/>
        <v>22</v>
      </c>
      <c r="B30" s="1"/>
      <c r="D30" s="47"/>
      <c r="E30" s="48"/>
      <c r="F30" s="7"/>
      <c r="G30" s="49"/>
      <c r="H30" s="49"/>
      <c r="I30" s="50"/>
      <c r="J30" s="41"/>
      <c r="N30" s="51"/>
      <c r="O30" s="38" t="s">
        <v>70</v>
      </c>
      <c r="P30" s="38"/>
      <c r="Q30" s="52">
        <f>+Q28-H28</f>
        <v>2.47E-3</v>
      </c>
    </row>
    <row r="31" spans="1:22" ht="13.5" thickBot="1" x14ac:dyDescent="0.25">
      <c r="A31" s="132">
        <f t="shared" si="0"/>
        <v>23</v>
      </c>
      <c r="D31" s="193"/>
      <c r="E31" s="194"/>
      <c r="F31" s="195"/>
      <c r="G31" s="76"/>
      <c r="H31" s="241"/>
      <c r="I31" s="197"/>
      <c r="J31" s="31"/>
      <c r="K31" s="31"/>
      <c r="L31" s="54"/>
      <c r="M31" s="125" t="s">
        <v>26</v>
      </c>
      <c r="N31" s="126"/>
      <c r="O31" s="127"/>
      <c r="P31" s="127"/>
      <c r="Q31" s="128">
        <f>ROUND(+Q30/H28,4)</f>
        <v>2.64E-2</v>
      </c>
      <c r="S31" s="123" t="s">
        <v>63</v>
      </c>
    </row>
    <row r="32" spans="1:22" s="37" customFormat="1" x14ac:dyDescent="0.2">
      <c r="A32" s="132">
        <f t="shared" si="0"/>
        <v>24</v>
      </c>
      <c r="B32" s="55"/>
      <c r="C32" s="198"/>
      <c r="D32" s="199"/>
      <c r="E32" s="200"/>
      <c r="F32" s="201"/>
      <c r="G32" s="202"/>
      <c r="H32" s="203"/>
      <c r="I32" s="204"/>
      <c r="J32" s="58"/>
      <c r="K32" s="58"/>
      <c r="L32" s="59"/>
      <c r="M32" s="44"/>
      <c r="O32" s="58"/>
      <c r="P32" s="58"/>
      <c r="Q32" s="60"/>
      <c r="T32" s="6"/>
      <c r="U32" s="5"/>
      <c r="V32" s="5"/>
    </row>
    <row r="33" spans="1:22" s="37" customFormat="1" x14ac:dyDescent="0.2">
      <c r="A33" s="132">
        <f t="shared" si="0"/>
        <v>25</v>
      </c>
      <c r="B33" s="55"/>
      <c r="C33" s="192" t="s">
        <v>112</v>
      </c>
      <c r="D33" s="199"/>
      <c r="E33" s="78"/>
      <c r="F33" s="201"/>
      <c r="G33" s="78"/>
      <c r="H33" s="203"/>
      <c r="I33" s="205"/>
      <c r="J33" s="58"/>
      <c r="K33" s="209" t="s">
        <v>113</v>
      </c>
      <c r="L33" s="210"/>
      <c r="M33" s="211">
        <f>H35</f>
        <v>2.2100000000000002E-2</v>
      </c>
      <c r="O33" s="58"/>
      <c r="P33" s="58"/>
      <c r="Q33" s="60"/>
      <c r="S33" s="61" t="s">
        <v>27</v>
      </c>
      <c r="T33" s="17" t="s">
        <v>5</v>
      </c>
      <c r="U33" s="18" t="s">
        <v>6</v>
      </c>
      <c r="V33" s="18" t="s">
        <v>99</v>
      </c>
    </row>
    <row r="34" spans="1:22" s="37" customFormat="1" x14ac:dyDescent="0.2">
      <c r="A34" s="132">
        <f t="shared" si="0"/>
        <v>26</v>
      </c>
      <c r="B34" s="55"/>
      <c r="C34" s="206"/>
      <c r="D34" s="199"/>
      <c r="E34" s="200"/>
      <c r="F34" s="201"/>
      <c r="G34" s="202"/>
      <c r="H34" s="78"/>
      <c r="I34" s="205"/>
      <c r="J34" s="58"/>
      <c r="K34" s="37" t="s">
        <v>64</v>
      </c>
      <c r="L34" s="59"/>
      <c r="M34" s="44"/>
      <c r="N34" s="57">
        <f>+P34*O25</f>
        <v>-3533794.3412000001</v>
      </c>
      <c r="O34" s="58"/>
      <c r="P34" s="49">
        <f>ROUND(+Q34/(1+O26),5)</f>
        <v>-4.0000000000000002E-4</v>
      </c>
      <c r="Q34" s="49">
        <f>IF(Q31&gt;M33,(+H28*M33)-Q30,0)</f>
        <v>-3.9989299999999969E-4</v>
      </c>
      <c r="S34" s="62" t="str">
        <f>CONCATENATE("Original ",K23)</f>
        <v>Original 24th Accumulation</v>
      </c>
      <c r="T34" s="57">
        <f>N25</f>
        <v>14575125</v>
      </c>
      <c r="U34" s="63">
        <f>O25</f>
        <v>8834485853</v>
      </c>
      <c r="V34" s="25">
        <f>ROUND(+T34/U34,5)</f>
        <v>1.65E-3</v>
      </c>
    </row>
    <row r="35" spans="1:22" s="37" customFormat="1" x14ac:dyDescent="0.2">
      <c r="A35" s="132">
        <f t="shared" si="0"/>
        <v>27</v>
      </c>
      <c r="B35" s="55"/>
      <c r="C35" s="206"/>
      <c r="D35" s="199"/>
      <c r="E35" s="200"/>
      <c r="F35" s="201"/>
      <c r="G35" s="248" t="s">
        <v>114</v>
      </c>
      <c r="H35" s="249">
        <f>ROUND(CAGR!C6,4)</f>
        <v>2.2100000000000002E-2</v>
      </c>
      <c r="I35" s="205"/>
      <c r="J35" s="58"/>
      <c r="K35" s="8"/>
      <c r="L35" s="59"/>
      <c r="M35" s="44"/>
      <c r="O35" s="58"/>
      <c r="P35" s="58"/>
      <c r="Q35" s="60"/>
      <c r="S35" s="74" t="s">
        <v>66</v>
      </c>
      <c r="T35" s="63">
        <f>+O25*P34</f>
        <v>-3533794.3412000001</v>
      </c>
      <c r="U35" s="6"/>
      <c r="V35" s="169">
        <f>+T35/U34</f>
        <v>-4.0000000000000002E-4</v>
      </c>
    </row>
    <row r="36" spans="1:22" x14ac:dyDescent="0.2">
      <c r="A36" s="132">
        <f t="shared" si="0"/>
        <v>28</v>
      </c>
      <c r="C36" s="207"/>
      <c r="D36" s="193"/>
      <c r="E36" s="194"/>
      <c r="F36" s="195"/>
      <c r="G36" s="195"/>
      <c r="H36" s="195"/>
      <c r="I36" s="197"/>
      <c r="J36" s="31"/>
      <c r="K36" s="31"/>
      <c r="L36" s="31"/>
      <c r="M36" s="31"/>
      <c r="N36" s="21"/>
      <c r="O36" s="31"/>
      <c r="P36" s="31"/>
      <c r="Q36" s="31"/>
      <c r="S36" s="62" t="str">
        <f>CONCATENATE("Final ",K23," FPA")</f>
        <v>Final 24th Accumulation FPA</v>
      </c>
      <c r="T36" s="65">
        <f>SUM(T34:T35)</f>
        <v>11041330.6588</v>
      </c>
      <c r="U36" s="66">
        <f>SUM(U34:U35)</f>
        <v>8834485853</v>
      </c>
      <c r="V36" s="67">
        <f t="shared" ref="V36" si="3">ROUND(+T36/U36,5)</f>
        <v>1.25E-3</v>
      </c>
    </row>
    <row r="37" spans="1:22" ht="13.5" thickBot="1" x14ac:dyDescent="0.25">
      <c r="A37" s="132">
        <f t="shared" si="0"/>
        <v>29</v>
      </c>
      <c r="C37" s="207"/>
      <c r="D37" s="207"/>
      <c r="E37" s="194"/>
      <c r="F37" s="195"/>
      <c r="G37" s="207"/>
      <c r="H37" s="257"/>
      <c r="I37" s="208"/>
      <c r="J37" s="53"/>
      <c r="K37" s="38"/>
      <c r="L37" s="43" t="s">
        <v>25</v>
      </c>
      <c r="M37" s="38"/>
      <c r="N37" s="40">
        <f>+N28+N34</f>
        <v>765883058.65880001</v>
      </c>
      <c r="O37" s="41"/>
      <c r="P37" s="41"/>
      <c r="Q37" s="42">
        <f>+Q28+Q34</f>
        <v>9.5740107000000005E-2</v>
      </c>
    </row>
    <row r="38" spans="1:22" ht="13.5" thickTop="1" x14ac:dyDescent="0.2">
      <c r="A38" s="132">
        <f t="shared" si="0"/>
        <v>30</v>
      </c>
      <c r="E38" s="21"/>
      <c r="F38" s="31"/>
      <c r="G38" s="2"/>
      <c r="H38" s="2"/>
      <c r="I38" s="64"/>
      <c r="J38" s="53"/>
      <c r="K38" s="38"/>
      <c r="L38" s="43"/>
      <c r="M38" s="38"/>
      <c r="N38" s="41"/>
      <c r="O38" s="41"/>
      <c r="P38" s="41"/>
      <c r="Q38" s="52"/>
    </row>
    <row r="39" spans="1:22" ht="13.5" thickBot="1" x14ac:dyDescent="0.25">
      <c r="A39" s="132">
        <f t="shared" si="0"/>
        <v>31</v>
      </c>
      <c r="E39" s="21"/>
      <c r="F39" s="31"/>
      <c r="G39" s="2"/>
      <c r="H39" s="2"/>
      <c r="I39" s="64"/>
      <c r="J39" s="53"/>
      <c r="K39" s="38"/>
      <c r="L39" s="43"/>
      <c r="N39" s="51"/>
      <c r="O39" s="38" t="s">
        <v>70</v>
      </c>
      <c r="P39" s="38"/>
      <c r="Q39" s="52">
        <f>+Q37-H28</f>
        <v>2.0701070000000016E-3</v>
      </c>
    </row>
    <row r="40" spans="1:22" ht="13.5" thickBot="1" x14ac:dyDescent="0.25">
      <c r="A40" s="132">
        <f t="shared" si="0"/>
        <v>32</v>
      </c>
      <c r="E40" s="21"/>
      <c r="F40" s="31"/>
      <c r="G40" s="2"/>
      <c r="H40" s="2"/>
      <c r="I40" s="64"/>
      <c r="J40" s="53"/>
      <c r="K40" s="38"/>
      <c r="L40" s="43"/>
      <c r="M40" s="125" t="s">
        <v>26</v>
      </c>
      <c r="N40" s="126"/>
      <c r="O40" s="127"/>
      <c r="P40" s="127"/>
      <c r="Q40" s="128">
        <f>ROUND(+Q39/H28,4)</f>
        <v>2.2100000000000002E-2</v>
      </c>
    </row>
    <row r="41" spans="1:22" ht="10.5" customHeight="1" thickBot="1" x14ac:dyDescent="0.25">
      <c r="E41" s="21"/>
      <c r="F41" s="31"/>
      <c r="G41" s="2"/>
      <c r="H41" s="2"/>
      <c r="I41" s="64"/>
      <c r="J41" s="53"/>
      <c r="K41" s="38"/>
      <c r="L41" s="43"/>
      <c r="M41" s="38"/>
      <c r="N41" s="41"/>
      <c r="O41" s="41"/>
      <c r="P41" s="41"/>
      <c r="Q41" s="52"/>
    </row>
    <row r="42" spans="1:22" s="83" customFormat="1" ht="22.5" customHeight="1" thickBot="1" x14ac:dyDescent="0.25">
      <c r="A42" s="268" t="s">
        <v>42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70"/>
      <c r="T42" s="86"/>
    </row>
    <row r="43" spans="1:22" ht="13.5" thickBot="1" x14ac:dyDescent="0.25">
      <c r="D43" s="53"/>
      <c r="E43" s="21"/>
      <c r="N43" s="21"/>
    </row>
    <row r="44" spans="1:22" s="11" customFormat="1" ht="16.5" customHeight="1" thickBot="1" x14ac:dyDescent="0.25">
      <c r="A44" s="132"/>
      <c r="C44" s="10"/>
      <c r="D44" s="10"/>
      <c r="E44" s="271" t="s">
        <v>68</v>
      </c>
      <c r="F44" s="272"/>
      <c r="G44" s="272"/>
      <c r="H44" s="272"/>
      <c r="I44" s="273"/>
      <c r="K44" s="271" t="str">
        <f>K6</f>
        <v>Proposed Revenue for Recovery with GMO semi-annual FAC rate update (24th Accumulation)</v>
      </c>
      <c r="L44" s="272"/>
      <c r="M44" s="272"/>
      <c r="N44" s="272"/>
      <c r="O44" s="272"/>
      <c r="P44" s="272"/>
      <c r="Q44" s="273"/>
      <c r="S44" s="12"/>
      <c r="T44" s="13"/>
      <c r="U44" s="12"/>
      <c r="V44" s="12"/>
    </row>
    <row r="45" spans="1:22" ht="17.25" customHeight="1" x14ac:dyDescent="0.2">
      <c r="A45" s="132" t="s">
        <v>39</v>
      </c>
      <c r="E45" s="14" t="s">
        <v>28</v>
      </c>
      <c r="F45" s="14" t="s">
        <v>28</v>
      </c>
      <c r="G45" s="14" t="s">
        <v>100</v>
      </c>
      <c r="H45" s="14" t="s">
        <v>100</v>
      </c>
      <c r="N45" s="14" t="s">
        <v>28</v>
      </c>
      <c r="O45" s="14" t="s">
        <v>28</v>
      </c>
      <c r="P45" s="14" t="s">
        <v>100</v>
      </c>
      <c r="Q45" s="14" t="s">
        <v>100</v>
      </c>
      <c r="U45" s="166"/>
      <c r="V45" s="6"/>
    </row>
    <row r="46" spans="1:22" x14ac:dyDescent="0.2">
      <c r="A46" s="134" t="s">
        <v>40</v>
      </c>
      <c r="B46" s="16" t="s">
        <v>29</v>
      </c>
      <c r="E46" s="18" t="s">
        <v>5</v>
      </c>
      <c r="F46" s="18" t="s">
        <v>6</v>
      </c>
      <c r="G46" s="18" t="s">
        <v>7</v>
      </c>
      <c r="H46" s="18" t="s">
        <v>96</v>
      </c>
      <c r="K46" s="16" t="str">
        <f>CONCATENATE(K8," LP")</f>
        <v>Base Revenue LP</v>
      </c>
      <c r="L46" s="2"/>
      <c r="M46" s="2"/>
      <c r="N46" s="18" t="s">
        <v>5</v>
      </c>
      <c r="O46" s="18" t="s">
        <v>6</v>
      </c>
      <c r="P46" s="18" t="s">
        <v>7</v>
      </c>
      <c r="Q46" s="18" t="s">
        <v>96</v>
      </c>
      <c r="T46" s="167"/>
      <c r="U46" s="166"/>
      <c r="V46" s="6"/>
    </row>
    <row r="47" spans="1:22" x14ac:dyDescent="0.2">
      <c r="A47" s="132">
        <v>33</v>
      </c>
      <c r="B47" s="19" t="s">
        <v>72</v>
      </c>
      <c r="C47" s="20"/>
      <c r="D47" s="20"/>
      <c r="E47" s="21">
        <v>130744916</v>
      </c>
      <c r="F47"/>
      <c r="K47" s="19" t="s">
        <v>72</v>
      </c>
      <c r="L47" s="20"/>
      <c r="M47" s="20"/>
      <c r="N47" s="21">
        <v>130744916</v>
      </c>
      <c r="O47"/>
      <c r="P47"/>
      <c r="U47" s="166"/>
      <c r="V47" s="6"/>
    </row>
    <row r="48" spans="1:22" x14ac:dyDescent="0.2">
      <c r="A48" s="132">
        <f t="shared" si="0"/>
        <v>34</v>
      </c>
      <c r="B48" s="19" t="s">
        <v>8</v>
      </c>
      <c r="C48" s="20"/>
      <c r="D48" s="20"/>
      <c r="E48" s="22">
        <v>-4209986.3</v>
      </c>
      <c r="F48"/>
      <c r="K48" s="19" t="s">
        <v>8</v>
      </c>
      <c r="L48" s="20"/>
      <c r="M48" s="20"/>
      <c r="N48" s="22">
        <f>E48</f>
        <v>-4209986.3</v>
      </c>
      <c r="O48"/>
      <c r="P48"/>
      <c r="T48" s="167"/>
      <c r="U48" s="166"/>
      <c r="V48" s="6"/>
    </row>
    <row r="49" spans="1:22" x14ac:dyDescent="0.2">
      <c r="A49" s="132">
        <f t="shared" si="0"/>
        <v>35</v>
      </c>
      <c r="B49" s="19" t="s">
        <v>73</v>
      </c>
      <c r="C49" s="8" t="s">
        <v>9</v>
      </c>
      <c r="D49" s="20"/>
      <c r="E49" s="23">
        <f>SUM(E47:E48)</f>
        <v>126534929.7</v>
      </c>
      <c r="F49" s="24">
        <v>2060228862</v>
      </c>
      <c r="G49" s="25">
        <f>ROUND(+E49/F49,5)</f>
        <v>6.1420000000000002E-2</v>
      </c>
      <c r="H49" s="25">
        <f>+G49</f>
        <v>6.1420000000000002E-2</v>
      </c>
      <c r="I49" s="26" t="s">
        <v>30</v>
      </c>
      <c r="K49" s="19" t="s">
        <v>73</v>
      </c>
      <c r="L49" s="8" t="s">
        <v>9</v>
      </c>
      <c r="M49" s="8"/>
      <c r="N49" s="23">
        <f>SUM(N47:N48)</f>
        <v>126534929.7</v>
      </c>
      <c r="O49" s="24">
        <v>2060228862</v>
      </c>
      <c r="P49" s="25">
        <f>ROUND(+N49/O49,5)</f>
        <v>6.1420000000000002E-2</v>
      </c>
      <c r="Q49" s="25">
        <f>+P49</f>
        <v>6.1420000000000002E-2</v>
      </c>
      <c r="T49" s="167"/>
      <c r="U49" s="169"/>
      <c r="V49" s="6"/>
    </row>
    <row r="50" spans="1:22" x14ac:dyDescent="0.2">
      <c r="A50" s="132">
        <f t="shared" si="0"/>
        <v>36</v>
      </c>
      <c r="B50" s="19"/>
      <c r="C50" s="8" t="s">
        <v>75</v>
      </c>
      <c r="D50" s="20"/>
      <c r="E50" s="68"/>
      <c r="F50" s="80">
        <f>ROUND(+F49/F11,4)</f>
        <v>0.25890000000000002</v>
      </c>
      <c r="G50" s="25"/>
      <c r="H50" s="25"/>
      <c r="I50" s="28"/>
      <c r="K50" s="19"/>
      <c r="L50" s="8" t="s">
        <v>75</v>
      </c>
      <c r="M50" s="8"/>
      <c r="N50" s="68"/>
      <c r="O50" s="80">
        <f>ROUND(+O49/O11,4)</f>
        <v>0.25890000000000002</v>
      </c>
      <c r="P50" s="25"/>
      <c r="Q50" s="25"/>
      <c r="U50" s="166"/>
      <c r="V50" s="6"/>
    </row>
    <row r="51" spans="1:22" x14ac:dyDescent="0.2">
      <c r="A51" s="132">
        <f t="shared" si="0"/>
        <v>37</v>
      </c>
      <c r="B51" s="19"/>
      <c r="C51" s="8"/>
      <c r="D51" s="20"/>
      <c r="G51" s="25"/>
      <c r="H51" s="25"/>
      <c r="I51" s="28"/>
      <c r="K51" s="19"/>
      <c r="L51" s="8"/>
      <c r="M51" s="8"/>
      <c r="P51" s="25"/>
      <c r="Q51" s="25"/>
      <c r="T51" s="167"/>
      <c r="U51" s="166"/>
      <c r="V51" s="6"/>
    </row>
    <row r="52" spans="1:22" x14ac:dyDescent="0.2">
      <c r="A52" s="132">
        <f t="shared" si="0"/>
        <v>38</v>
      </c>
      <c r="B52" s="29" t="s">
        <v>11</v>
      </c>
      <c r="C52" s="20"/>
      <c r="D52" s="20"/>
      <c r="G52" s="25"/>
      <c r="H52" s="25"/>
      <c r="I52" s="28"/>
      <c r="K52" s="29" t="s">
        <v>11</v>
      </c>
      <c r="L52" s="20"/>
      <c r="M52" s="20"/>
      <c r="P52" s="25"/>
      <c r="Q52" s="25"/>
      <c r="U52" s="166"/>
      <c r="V52" s="6"/>
    </row>
    <row r="53" spans="1:22" x14ac:dyDescent="0.2">
      <c r="A53" s="132">
        <f t="shared" si="0"/>
        <v>39</v>
      </c>
      <c r="B53" s="30" t="s">
        <v>31</v>
      </c>
      <c r="C53" s="8" t="s">
        <v>13</v>
      </c>
      <c r="D53" s="3"/>
      <c r="E53" s="69">
        <f>+F53*G53</f>
        <v>1873797.916419225</v>
      </c>
      <c r="F53" s="70">
        <f>+F15*$F$50</f>
        <v>2257587851.1075001</v>
      </c>
      <c r="G53" s="25">
        <f>G15</f>
        <v>8.3000000000000001E-4</v>
      </c>
      <c r="H53" s="25">
        <f>+G53</f>
        <v>8.3000000000000001E-4</v>
      </c>
      <c r="I53" s="26" t="s">
        <v>32</v>
      </c>
      <c r="K53" s="1" t="str">
        <f>CONCATENATE(K15," LP")</f>
        <v>RESRAM LP</v>
      </c>
      <c r="L53" s="8" t="s">
        <v>13</v>
      </c>
      <c r="M53" s="8"/>
      <c r="N53" s="69">
        <f>+O53*P53</f>
        <v>1873797.916419225</v>
      </c>
      <c r="O53" s="70">
        <f>+O15*$O$50</f>
        <v>2257587851.1075001</v>
      </c>
      <c r="P53" s="25">
        <f>P15</f>
        <v>8.3000000000000001E-4</v>
      </c>
      <c r="Q53" s="25">
        <f>+P53</f>
        <v>8.3000000000000001E-4</v>
      </c>
      <c r="S53" s="6"/>
      <c r="T53" s="75"/>
      <c r="U53" s="169"/>
      <c r="V53" s="6"/>
    </row>
    <row r="54" spans="1:22" x14ac:dyDescent="0.2">
      <c r="A54" s="132">
        <f t="shared" si="0"/>
        <v>40</v>
      </c>
      <c r="B54" s="19"/>
      <c r="C54" s="8" t="s">
        <v>74</v>
      </c>
      <c r="F54" s="71"/>
      <c r="G54" s="25"/>
      <c r="H54" s="25"/>
      <c r="I54" s="28"/>
      <c r="K54" s="19"/>
      <c r="L54" s="8" t="s">
        <v>74</v>
      </c>
      <c r="M54" s="2"/>
      <c r="O54" s="71"/>
      <c r="P54" s="25"/>
      <c r="Q54" s="25"/>
      <c r="U54" s="169"/>
      <c r="V54" s="6"/>
    </row>
    <row r="55" spans="1:22" x14ac:dyDescent="0.2">
      <c r="A55" s="132">
        <f t="shared" si="0"/>
        <v>41</v>
      </c>
      <c r="F55" s="71"/>
      <c r="G55" s="25"/>
      <c r="H55" s="25"/>
      <c r="I55" s="28"/>
      <c r="K55" s="8"/>
      <c r="L55" s="2"/>
      <c r="M55" s="2"/>
      <c r="O55" s="71"/>
      <c r="P55" s="25"/>
      <c r="Q55" s="25"/>
      <c r="U55" s="169"/>
      <c r="V55" s="6"/>
    </row>
    <row r="56" spans="1:22" x14ac:dyDescent="0.2">
      <c r="A56" s="132">
        <f t="shared" si="0"/>
        <v>42</v>
      </c>
      <c r="B56" s="9" t="s">
        <v>15</v>
      </c>
      <c r="C56" s="32"/>
      <c r="D56" s="33"/>
      <c r="F56" s="72"/>
      <c r="G56" s="25"/>
      <c r="H56" s="25"/>
      <c r="I56" s="28"/>
      <c r="K56" s="9" t="s">
        <v>15</v>
      </c>
      <c r="L56" s="32"/>
      <c r="M56" s="32"/>
      <c r="O56" s="72"/>
      <c r="P56" s="25"/>
      <c r="Q56" s="25"/>
      <c r="U56" s="166"/>
      <c r="V56" s="6"/>
    </row>
    <row r="57" spans="1:22" x14ac:dyDescent="0.2">
      <c r="A57" s="132">
        <f t="shared" si="0"/>
        <v>43</v>
      </c>
      <c r="B57" s="1" t="s">
        <v>33</v>
      </c>
      <c r="F57" s="73"/>
      <c r="G57" s="25"/>
      <c r="H57" s="25"/>
      <c r="I57" s="28"/>
      <c r="K57" s="1" t="str">
        <f>CONCATENATE(K19," LP")</f>
        <v>23rd Accumulation LP</v>
      </c>
      <c r="L57" s="36"/>
      <c r="M57" s="2"/>
      <c r="O57" s="73"/>
      <c r="P57" s="25"/>
      <c r="Q57" s="25"/>
      <c r="T57" s="167"/>
      <c r="U57" s="166"/>
      <c r="V57" s="6"/>
    </row>
    <row r="58" spans="1:22" x14ac:dyDescent="0.2">
      <c r="A58" s="132">
        <f t="shared" si="0"/>
        <v>44</v>
      </c>
      <c r="B58" s="8" t="s">
        <v>18</v>
      </c>
      <c r="F58" s="71"/>
      <c r="G58" s="25"/>
      <c r="H58" s="25"/>
      <c r="I58" s="28"/>
      <c r="K58" s="8" t="str">
        <f>K20</f>
        <v>Recovered March 2019 - February 2020</v>
      </c>
      <c r="L58" s="36"/>
      <c r="M58" s="2"/>
      <c r="O58" s="71"/>
      <c r="P58" s="25"/>
      <c r="Q58" s="25"/>
      <c r="S58" s="189" t="s">
        <v>110</v>
      </c>
      <c r="U58" s="166"/>
      <c r="V58" s="6"/>
    </row>
    <row r="59" spans="1:22" x14ac:dyDescent="0.2">
      <c r="A59" s="132">
        <f t="shared" si="0"/>
        <v>45</v>
      </c>
      <c r="B59" s="8" t="s">
        <v>20</v>
      </c>
      <c r="C59" s="22" t="s">
        <v>77</v>
      </c>
      <c r="D59" s="22"/>
      <c r="E59" s="69">
        <f>+F59*G59</f>
        <v>2154896.1965165548</v>
      </c>
      <c r="F59" s="70">
        <f>+F21*$F$50</f>
        <v>2268311785.8069</v>
      </c>
      <c r="G59" s="25">
        <f>G21</f>
        <v>9.5E-4</v>
      </c>
      <c r="H59" s="25">
        <f>+G59*(1+F60)</f>
        <v>9.6004624999999997E-4</v>
      </c>
      <c r="I59" s="26" t="s">
        <v>32</v>
      </c>
      <c r="K59" s="8" t="str">
        <f>K21</f>
        <v>Total FPA includes true-up</v>
      </c>
      <c r="L59" s="8" t="str">
        <f>L21</f>
        <v>ER-2019-0198</v>
      </c>
      <c r="M59" s="22"/>
      <c r="N59" s="69">
        <v>5093592</v>
      </c>
      <c r="O59" s="70">
        <f>+O21*$O$50</f>
        <v>2294410822.1847</v>
      </c>
      <c r="P59" s="25">
        <f>+N59/O59</f>
        <v>2.2199999889949812E-3</v>
      </c>
      <c r="Q59" s="25">
        <f>+P59*(1+O60)</f>
        <v>2.2434764888786033E-3</v>
      </c>
      <c r="S59" s="185" t="s">
        <v>108</v>
      </c>
      <c r="T59" s="167"/>
      <c r="U59" s="166"/>
      <c r="V59" s="6"/>
    </row>
    <row r="60" spans="1:22" x14ac:dyDescent="0.2">
      <c r="A60" s="132">
        <f t="shared" si="0"/>
        <v>46</v>
      </c>
      <c r="C60" s="36" t="s">
        <v>97</v>
      </c>
      <c r="D60" s="36"/>
      <c r="F60" s="163">
        <v>1.0574999999999999E-2</v>
      </c>
      <c r="G60" s="25"/>
      <c r="H60" s="25"/>
      <c r="I60" s="28"/>
      <c r="K60" s="8"/>
      <c r="L60" s="2" t="str">
        <f>L22</f>
        <v>Weighted Avg VAF using Rate Case ER-2018-0146</v>
      </c>
      <c r="M60" s="36"/>
      <c r="O60" s="163">
        <v>1.0574999999999999E-2</v>
      </c>
      <c r="P60" s="25"/>
      <c r="Q60" s="25"/>
      <c r="S60" s="189"/>
      <c r="T60" s="167"/>
      <c r="U60" s="169"/>
      <c r="V60" s="6"/>
    </row>
    <row r="61" spans="1:22" x14ac:dyDescent="0.2">
      <c r="A61" s="132">
        <f t="shared" si="0"/>
        <v>47</v>
      </c>
      <c r="B61" s="1" t="s">
        <v>34</v>
      </c>
      <c r="C61" s="36"/>
      <c r="D61" s="36"/>
      <c r="F61" s="71"/>
      <c r="G61" s="25"/>
      <c r="H61" s="25"/>
      <c r="I61" s="28"/>
      <c r="K61" s="1" t="str">
        <f>CONCATENATE(K23," LP - with 3% cap deferral when necessary")</f>
        <v>24th Accumulation LP - with 3% cap deferral when necessary</v>
      </c>
      <c r="L61" s="36"/>
      <c r="M61" s="36"/>
      <c r="O61" s="71"/>
      <c r="P61" s="25"/>
      <c r="Q61" s="25"/>
      <c r="S61" s="189"/>
      <c r="U61" s="166"/>
      <c r="V61" s="6"/>
    </row>
    <row r="62" spans="1:22" x14ac:dyDescent="0.2">
      <c r="A62" s="132">
        <f t="shared" si="0"/>
        <v>48</v>
      </c>
      <c r="B62" s="8" t="s">
        <v>19</v>
      </c>
      <c r="C62" s="36"/>
      <c r="D62" s="22"/>
      <c r="F62" s="71"/>
      <c r="G62" s="25"/>
      <c r="H62" s="25"/>
      <c r="I62" s="28"/>
      <c r="K62" s="8" t="str">
        <f>K24</f>
        <v>Recovered September 2019 - August 2020</v>
      </c>
      <c r="L62" s="36"/>
      <c r="M62" s="36"/>
      <c r="O62" s="71"/>
      <c r="P62" s="25"/>
      <c r="Q62" s="25"/>
      <c r="S62" s="189" t="s">
        <v>111</v>
      </c>
      <c r="T62" s="167"/>
      <c r="U62" s="166"/>
      <c r="V62" s="6"/>
    </row>
    <row r="63" spans="1:22" x14ac:dyDescent="0.2">
      <c r="A63" s="132">
        <f t="shared" si="0"/>
        <v>49</v>
      </c>
      <c r="B63" s="8" t="s">
        <v>20</v>
      </c>
      <c r="C63" s="22" t="s">
        <v>76</v>
      </c>
      <c r="D63" s="22"/>
      <c r="E63" s="69">
        <f>+F63*G63</f>
        <v>2934130.0096851122</v>
      </c>
      <c r="F63" s="70">
        <f>+F25*$F$50</f>
        <v>2274519387.3528004</v>
      </c>
      <c r="G63" s="25">
        <f>G25</f>
        <v>1.2899999999999999E-3</v>
      </c>
      <c r="H63" s="25">
        <f>+G63*(1+F64)</f>
        <v>1.30364175E-3</v>
      </c>
      <c r="I63" s="26" t="s">
        <v>32</v>
      </c>
      <c r="K63" s="8" t="s">
        <v>20</v>
      </c>
      <c r="L63" s="22"/>
      <c r="M63" s="22"/>
      <c r="N63" s="69">
        <f>+O63*P63</f>
        <v>2679107.75</v>
      </c>
      <c r="O63" s="187">
        <v>2143286200</v>
      </c>
      <c r="P63" s="25">
        <f>V36</f>
        <v>1.25E-3</v>
      </c>
      <c r="Q63" s="25">
        <f>+P63*(1+O64)</f>
        <v>1.2629075000000001E-3</v>
      </c>
      <c r="S63" s="185" t="s">
        <v>109</v>
      </c>
      <c r="U63" s="166"/>
      <c r="V63" s="6"/>
    </row>
    <row r="64" spans="1:22" x14ac:dyDescent="0.2">
      <c r="A64" s="132">
        <f t="shared" si="0"/>
        <v>50</v>
      </c>
      <c r="C64" s="36" t="s">
        <v>97</v>
      </c>
      <c r="D64" s="22"/>
      <c r="E64" s="37"/>
      <c r="F64" s="163">
        <v>1.0574999999999999E-2</v>
      </c>
      <c r="G64" s="25"/>
      <c r="H64" s="25"/>
      <c r="I64" s="28"/>
      <c r="L64" s="36" t="s">
        <v>97</v>
      </c>
      <c r="N64" s="37"/>
      <c r="O64" s="163">
        <v>1.0326E-2</v>
      </c>
      <c r="P64" s="70"/>
      <c r="Q64" s="25"/>
      <c r="U64" s="6"/>
      <c r="V64" s="6"/>
    </row>
    <row r="65" spans="1:22" x14ac:dyDescent="0.2">
      <c r="A65" s="132">
        <f t="shared" si="0"/>
        <v>51</v>
      </c>
      <c r="G65" s="22"/>
      <c r="H65" s="22"/>
      <c r="I65" s="28"/>
      <c r="Q65" s="22"/>
    </row>
    <row r="66" spans="1:22" s="39" customFormat="1" ht="13.5" thickBot="1" x14ac:dyDescent="0.25">
      <c r="A66" s="132">
        <f t="shared" si="0"/>
        <v>52</v>
      </c>
      <c r="B66" s="1"/>
      <c r="C66" s="38" t="s">
        <v>23</v>
      </c>
      <c r="E66" s="40">
        <f>SUM(E49:E64)</f>
        <v>133497753.8226209</v>
      </c>
      <c r="G66" s="164"/>
      <c r="H66" s="42">
        <f>ROUND(SUM(H49:H63),5)</f>
        <v>6.4509999999999998E-2</v>
      </c>
      <c r="I66" s="26" t="s">
        <v>35</v>
      </c>
      <c r="K66" s="38"/>
      <c r="L66" s="43" t="s">
        <v>25</v>
      </c>
      <c r="M66" s="38"/>
      <c r="N66" s="40">
        <f>SUM(N49:N65)</f>
        <v>136181427.36641923</v>
      </c>
      <c r="O66" s="41"/>
      <c r="P66" s="41"/>
      <c r="Q66" s="42">
        <f>ROUND(SUM(Q49:Q63),5)</f>
        <v>6.5759999999999999E-2</v>
      </c>
      <c r="S66" s="81"/>
      <c r="T66" s="44"/>
    </row>
    <row r="67" spans="1:22" ht="13.5" thickTop="1" x14ac:dyDescent="0.2">
      <c r="A67" s="132">
        <f t="shared" si="0"/>
        <v>53</v>
      </c>
      <c r="F67" s="45"/>
      <c r="G67" s="45"/>
      <c r="H67" s="45"/>
      <c r="I67" s="46"/>
      <c r="K67" s="45"/>
      <c r="L67" s="45"/>
      <c r="M67" s="45"/>
      <c r="O67" s="45"/>
      <c r="P67" s="45"/>
      <c r="Q67" s="45"/>
      <c r="S67" s="6"/>
      <c r="U67" s="6"/>
      <c r="V67" s="6"/>
    </row>
    <row r="68" spans="1:22" s="39" customFormat="1" ht="13.5" thickBot="1" x14ac:dyDescent="0.25">
      <c r="A68" s="132">
        <f t="shared" si="0"/>
        <v>54</v>
      </c>
      <c r="B68" s="1"/>
      <c r="D68" s="47"/>
      <c r="E68" s="48"/>
      <c r="F68" s="7"/>
      <c r="G68" s="49"/>
      <c r="H68" s="49"/>
      <c r="I68" s="50"/>
      <c r="N68" s="44"/>
      <c r="O68" s="38" t="s">
        <v>71</v>
      </c>
      <c r="P68" s="38"/>
      <c r="Q68" s="52">
        <f>+Q66-H66</f>
        <v>1.2500000000000011E-3</v>
      </c>
      <c r="S68" s="6"/>
      <c r="T68" s="6"/>
      <c r="U68" s="6"/>
      <c r="V68" s="6"/>
    </row>
    <row r="69" spans="1:22" ht="13.5" thickBot="1" x14ac:dyDescent="0.25">
      <c r="A69" s="132">
        <f t="shared" si="0"/>
        <v>55</v>
      </c>
      <c r="D69" s="193"/>
      <c r="E69" s="194"/>
      <c r="F69" s="195"/>
      <c r="G69" s="76"/>
      <c r="H69" s="196"/>
      <c r="I69" s="197"/>
      <c r="J69" s="53"/>
      <c r="K69" s="53"/>
      <c r="L69" s="53"/>
      <c r="M69" s="125" t="s">
        <v>26</v>
      </c>
      <c r="N69" s="127"/>
      <c r="O69" s="127"/>
      <c r="P69" s="127"/>
      <c r="Q69" s="128">
        <f>ROUND(+Q68/H66,4)</f>
        <v>1.9400000000000001E-2</v>
      </c>
      <c r="R69" s="129"/>
      <c r="S69" s="123" t="s">
        <v>63</v>
      </c>
    </row>
    <row r="70" spans="1:22" x14ac:dyDescent="0.2">
      <c r="A70" s="132">
        <f t="shared" si="0"/>
        <v>56</v>
      </c>
      <c r="C70" s="198"/>
      <c r="D70" s="199"/>
      <c r="E70" s="200"/>
      <c r="F70" s="201"/>
      <c r="G70" s="202"/>
      <c r="H70" s="203"/>
      <c r="I70" s="204"/>
      <c r="K70" s="58"/>
      <c r="L70" s="59"/>
      <c r="M70" s="44"/>
      <c r="N70" s="37"/>
      <c r="O70" s="58"/>
      <c r="P70" s="58"/>
      <c r="Q70" s="60"/>
      <c r="R70" s="37"/>
      <c r="S70" s="37"/>
      <c r="T70" s="37"/>
      <c r="U70" s="37"/>
    </row>
    <row r="71" spans="1:22" x14ac:dyDescent="0.2">
      <c r="A71" s="132">
        <f t="shared" si="0"/>
        <v>57</v>
      </c>
      <c r="C71" s="192" t="str">
        <f>C33</f>
        <v>For rates effective September 1, 2019 (24th Accumulation)</v>
      </c>
      <c r="D71" s="250"/>
      <c r="E71" s="251"/>
      <c r="F71" s="252"/>
      <c r="G71" s="251"/>
      <c r="H71" s="253"/>
      <c r="I71" s="205"/>
      <c r="K71" s="209" t="s">
        <v>116</v>
      </c>
      <c r="L71" s="59"/>
      <c r="M71" s="211">
        <f>+H73</f>
        <v>1.47E-2</v>
      </c>
      <c r="N71" s="37"/>
      <c r="O71" s="58"/>
      <c r="P71" s="58"/>
      <c r="Q71" s="60"/>
      <c r="R71" s="37"/>
      <c r="S71" s="61" t="s">
        <v>27</v>
      </c>
      <c r="T71" s="17" t="s">
        <v>5</v>
      </c>
      <c r="U71" s="18" t="s">
        <v>6</v>
      </c>
      <c r="V71" s="18" t="s">
        <v>99</v>
      </c>
    </row>
    <row r="72" spans="1:22" x14ac:dyDescent="0.2">
      <c r="A72" s="132">
        <f t="shared" si="0"/>
        <v>58</v>
      </c>
      <c r="C72" s="254"/>
      <c r="D72" s="250"/>
      <c r="E72" s="255"/>
      <c r="F72" s="252"/>
      <c r="G72" s="256"/>
      <c r="H72" s="251"/>
      <c r="I72" s="205"/>
      <c r="K72" s="37" t="s">
        <v>43</v>
      </c>
      <c r="L72" s="59"/>
      <c r="M72" s="44"/>
      <c r="N72" s="69">
        <f>+P72*O63</f>
        <v>-642985.86</v>
      </c>
      <c r="O72" s="58"/>
      <c r="P72" s="49">
        <f>ROUND(+Q72/(1+O64),5)</f>
        <v>-2.9999999999999997E-4</v>
      </c>
      <c r="Q72" s="49">
        <f>IF(Q69&gt;M71,(+H66*M71)-Q68,0)</f>
        <v>-3.0170300000000115E-4</v>
      </c>
      <c r="R72" s="37"/>
      <c r="S72" s="74" t="s">
        <v>38</v>
      </c>
      <c r="T72" s="57">
        <f>N63</f>
        <v>2679107.75</v>
      </c>
      <c r="U72" s="63">
        <f>O63</f>
        <v>2143286200</v>
      </c>
      <c r="V72" s="25">
        <f>ROUND(+T72/U72,5)</f>
        <v>1.25E-3</v>
      </c>
    </row>
    <row r="73" spans="1:22" x14ac:dyDescent="0.2">
      <c r="A73" s="132">
        <f t="shared" si="0"/>
        <v>59</v>
      </c>
      <c r="C73" s="254"/>
      <c r="D73" s="250"/>
      <c r="E73" s="255"/>
      <c r="F73" s="252"/>
      <c r="G73" s="248" t="s">
        <v>115</v>
      </c>
      <c r="H73" s="249">
        <f>ROUND(CAGR!D6,4)</f>
        <v>1.47E-2</v>
      </c>
      <c r="I73" s="205"/>
      <c r="K73" s="8"/>
      <c r="L73" s="59"/>
      <c r="M73" s="44"/>
      <c r="N73" s="37"/>
      <c r="O73" s="58"/>
      <c r="P73" s="58"/>
      <c r="Q73" s="49"/>
      <c r="R73" s="37"/>
      <c r="S73" s="74" t="s">
        <v>65</v>
      </c>
      <c r="T73" s="63">
        <f>+P72*O63</f>
        <v>-642985.86</v>
      </c>
      <c r="U73" s="6"/>
      <c r="V73" s="169">
        <f>+T73/U72</f>
        <v>-2.9999999999999997E-4</v>
      </c>
    </row>
    <row r="74" spans="1:22" x14ac:dyDescent="0.2">
      <c r="A74" s="132">
        <f t="shared" si="0"/>
        <v>60</v>
      </c>
      <c r="C74" s="207"/>
      <c r="D74" s="193"/>
      <c r="E74" s="194"/>
      <c r="F74" s="195"/>
      <c r="G74" s="195"/>
      <c r="H74" s="195"/>
      <c r="I74" s="197"/>
      <c r="K74" s="31"/>
      <c r="L74" s="31"/>
      <c r="M74" s="31"/>
      <c r="N74" s="21"/>
      <c r="O74" s="31"/>
      <c r="P74" s="31"/>
      <c r="Q74" s="31"/>
      <c r="S74" s="173" t="s">
        <v>132</v>
      </c>
      <c r="T74" s="174">
        <f>SUM(T72:T73)</f>
        <v>2036121.8900000001</v>
      </c>
      <c r="U74" s="175">
        <f>SUM(U72:U73)</f>
        <v>2143286200</v>
      </c>
      <c r="V74" s="176">
        <f>ROUND(+T74/U74,5)</f>
        <v>9.5E-4</v>
      </c>
    </row>
    <row r="75" spans="1:22" ht="13.5" thickBot="1" x14ac:dyDescent="0.25">
      <c r="A75" s="132">
        <f t="shared" si="0"/>
        <v>61</v>
      </c>
      <c r="C75" s="207"/>
      <c r="D75" s="207"/>
      <c r="E75" s="194"/>
      <c r="F75" s="195"/>
      <c r="G75" s="207"/>
      <c r="H75" s="257"/>
      <c r="I75" s="208"/>
      <c r="K75" s="38"/>
      <c r="L75" s="43" t="s">
        <v>25</v>
      </c>
      <c r="M75" s="38"/>
      <c r="N75" s="40">
        <f>+N66+N72</f>
        <v>135538441.50641921</v>
      </c>
      <c r="O75" s="41"/>
      <c r="P75" s="41"/>
      <c r="Q75" s="42">
        <f>+Q66+Q72</f>
        <v>6.5458296999999999E-2</v>
      </c>
      <c r="S75" s="171" t="s">
        <v>107</v>
      </c>
      <c r="T75" s="124" t="s">
        <v>44</v>
      </c>
      <c r="U75" s="124" t="s">
        <v>45</v>
      </c>
      <c r="V75" s="124" t="s">
        <v>46</v>
      </c>
    </row>
    <row r="76" spans="1:22" ht="13.5" thickTop="1" x14ac:dyDescent="0.2">
      <c r="A76" s="132">
        <f t="shared" ref="A76:A83" si="4">A75+1</f>
        <v>62</v>
      </c>
      <c r="K76" s="38"/>
      <c r="L76" s="43"/>
      <c r="M76" s="38"/>
      <c r="N76" s="41"/>
      <c r="O76" s="41"/>
      <c r="P76" s="41"/>
      <c r="Q76" s="52"/>
    </row>
    <row r="77" spans="1:22" ht="13.5" thickBot="1" x14ac:dyDescent="0.25">
      <c r="A77" s="132">
        <f t="shared" si="4"/>
        <v>63</v>
      </c>
      <c r="K77" s="38"/>
      <c r="M77" s="30"/>
      <c r="N77" s="30"/>
      <c r="O77" s="38" t="s">
        <v>71</v>
      </c>
      <c r="P77" s="38"/>
      <c r="Q77" s="52">
        <f>+Q75-H66</f>
        <v>9.4829700000000072E-4</v>
      </c>
      <c r="S77" s="76"/>
      <c r="T77" s="77"/>
      <c r="U77" s="79"/>
      <c r="V77" s="76"/>
    </row>
    <row r="78" spans="1:22" ht="13.5" thickBot="1" x14ac:dyDescent="0.25">
      <c r="A78" s="132">
        <f t="shared" si="4"/>
        <v>64</v>
      </c>
      <c r="B78" s="188" t="s">
        <v>36</v>
      </c>
      <c r="C78" s="56"/>
      <c r="D78" s="56"/>
      <c r="E78" s="37"/>
      <c r="K78" s="38"/>
      <c r="L78" s="43"/>
      <c r="M78" s="125" t="s">
        <v>26</v>
      </c>
      <c r="N78" s="126"/>
      <c r="O78" s="127"/>
      <c r="P78" s="127"/>
      <c r="Q78" s="128">
        <f>ROUND(+Q77/H66,4)</f>
        <v>1.47E-2</v>
      </c>
      <c r="S78" s="258" t="s">
        <v>131</v>
      </c>
      <c r="T78" s="259">
        <f>+T36-T74</f>
        <v>9005208.7687999997</v>
      </c>
      <c r="U78" s="260">
        <f>+U36-U74</f>
        <v>6691199653</v>
      </c>
      <c r="V78" s="261">
        <f>ROUND(+T78/U78,5)</f>
        <v>1.3500000000000001E-3</v>
      </c>
    </row>
    <row r="79" spans="1:22" x14ac:dyDescent="0.2">
      <c r="A79" s="132">
        <f t="shared" si="4"/>
        <v>65</v>
      </c>
      <c r="B79" s="188" t="s">
        <v>37</v>
      </c>
      <c r="C79" s="56"/>
      <c r="D79" s="56"/>
      <c r="E79" s="37"/>
      <c r="S79" s="171" t="s">
        <v>107</v>
      </c>
      <c r="T79" s="186" t="s">
        <v>44</v>
      </c>
      <c r="U79" s="186" t="s">
        <v>45</v>
      </c>
      <c r="V79" s="124" t="s">
        <v>46</v>
      </c>
    </row>
    <row r="80" spans="1:22" x14ac:dyDescent="0.2">
      <c r="A80" s="132">
        <f>A79+1</f>
        <v>66</v>
      </c>
    </row>
    <row r="81" spans="1:22" ht="30" customHeight="1" thickBot="1" x14ac:dyDescent="0.25">
      <c r="A81" s="132">
        <f t="shared" si="4"/>
        <v>67</v>
      </c>
      <c r="B81" s="267" t="s">
        <v>69</v>
      </c>
      <c r="C81" s="267"/>
      <c r="D81" s="267"/>
      <c r="E81" s="267"/>
      <c r="F81" s="267"/>
      <c r="G81" s="267"/>
      <c r="H81" s="267"/>
      <c r="I81" s="267"/>
      <c r="J81" s="267"/>
      <c r="K81" s="267"/>
      <c r="S81" s="265" t="str">
        <f>S36</f>
        <v>Final 24th Accumulation FPA</v>
      </c>
      <c r="T81" s="263">
        <f>+T74+T78</f>
        <v>11041330.6588</v>
      </c>
      <c r="U81" s="264">
        <f>+U74+U78</f>
        <v>8834485853</v>
      </c>
      <c r="V81" s="172"/>
    </row>
    <row r="82" spans="1:22" ht="13.5" thickTop="1" x14ac:dyDescent="0.2">
      <c r="A82" s="132">
        <f t="shared" si="4"/>
        <v>68</v>
      </c>
    </row>
    <row r="83" spans="1:22" ht="29.25" customHeight="1" x14ac:dyDescent="0.2">
      <c r="A83" s="132">
        <f t="shared" si="4"/>
        <v>69</v>
      </c>
      <c r="B83" s="266" t="s">
        <v>102</v>
      </c>
      <c r="C83" s="266"/>
      <c r="D83" s="266"/>
      <c r="E83" s="266"/>
      <c r="F83" s="266"/>
      <c r="G83" s="266"/>
      <c r="H83" s="266"/>
      <c r="I83" s="266"/>
      <c r="J83" s="266"/>
      <c r="K83" s="266"/>
    </row>
    <row r="84" spans="1:22" x14ac:dyDescent="0.2">
      <c r="B84" s="8" t="s">
        <v>101</v>
      </c>
      <c r="S84" s="76"/>
      <c r="T84" s="77"/>
      <c r="U84" s="76"/>
      <c r="V84" s="76"/>
    </row>
    <row r="85" spans="1:22" x14ac:dyDescent="0.2">
      <c r="B85" s="8" t="s">
        <v>101</v>
      </c>
      <c r="S85" s="76"/>
      <c r="T85" s="78"/>
      <c r="U85" s="76"/>
      <c r="V85" s="76"/>
    </row>
    <row r="86" spans="1:22" x14ac:dyDescent="0.2">
      <c r="B86" s="8" t="s">
        <v>101</v>
      </c>
      <c r="S86" s="76"/>
      <c r="T86" s="78"/>
      <c r="U86" s="76"/>
      <c r="V86" s="76"/>
    </row>
  </sheetData>
  <mergeCells count="8">
    <mergeCell ref="B83:K83"/>
    <mergeCell ref="B81:K81"/>
    <mergeCell ref="A4:Q4"/>
    <mergeCell ref="A42:Q42"/>
    <mergeCell ref="E6:I6"/>
    <mergeCell ref="K6:Q6"/>
    <mergeCell ref="E44:I44"/>
    <mergeCell ref="K44:Q44"/>
  </mergeCells>
  <pageMargins left="0.3" right="0.25" top="0.2" bottom="0.25" header="0.3" footer="0.25"/>
  <pageSetup paperSize="5" scale="51" orientation="landscape" r:id="rId1"/>
  <headerFooter>
    <oddFooter>&amp;R&amp;1#&amp;"Calibri"&amp;10&amp;KA80000Public</oddFooter>
  </headerFooter>
  <ignoredErrors>
    <ignoredError sqref="V7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3"/>
  <sheetViews>
    <sheetView zoomScale="80" zoomScaleNormal="80" workbookViewId="0">
      <selection activeCell="M23" sqref="M23"/>
    </sheetView>
  </sheetViews>
  <sheetFormatPr defaultColWidth="12.85546875" defaultRowHeight="12.75" x14ac:dyDescent="0.2"/>
  <cols>
    <col min="1" max="1" width="29.140625" customWidth="1"/>
    <col min="2" max="2" width="24.7109375" customWidth="1"/>
    <col min="3" max="4" width="23.42578125" style="98" customWidth="1"/>
    <col min="5" max="5" width="20.85546875" style="122" customWidth="1"/>
    <col min="6" max="9" width="17.7109375" customWidth="1"/>
    <col min="10" max="10" width="14.42578125" customWidth="1"/>
    <col min="11" max="11" width="14.28515625" customWidth="1"/>
    <col min="12" max="12" width="15.28515625" customWidth="1"/>
    <col min="13" max="13" width="19.85546875" bestFit="1" customWidth="1"/>
    <col min="14" max="14" width="17.5703125" bestFit="1" customWidth="1"/>
    <col min="15" max="15" width="16.140625" bestFit="1" customWidth="1"/>
  </cols>
  <sheetData>
    <row r="1" spans="1:12" x14ac:dyDescent="0.2">
      <c r="A1" s="274" t="s">
        <v>47</v>
      </c>
      <c r="B1" s="275"/>
      <c r="C1" s="275"/>
      <c r="D1" s="275"/>
      <c r="E1" s="275"/>
    </row>
    <row r="2" spans="1:12" x14ac:dyDescent="0.2">
      <c r="A2" s="89"/>
      <c r="B2" s="89"/>
      <c r="C2" s="90"/>
      <c r="D2" s="90"/>
      <c r="E2" s="90"/>
    </row>
    <row r="3" spans="1:12" x14ac:dyDescent="0.2">
      <c r="A3" s="91"/>
      <c r="B3" s="91"/>
      <c r="C3" s="92"/>
      <c r="D3" s="92"/>
      <c r="E3" s="93">
        <v>-3.2225227053075428E-2</v>
      </c>
    </row>
    <row r="4" spans="1:12" ht="38.25" x14ac:dyDescent="0.2">
      <c r="A4" s="94" t="s">
        <v>48</v>
      </c>
      <c r="B4" s="95" t="s">
        <v>49</v>
      </c>
      <c r="C4" s="95" t="s">
        <v>50</v>
      </c>
      <c r="D4" s="96" t="s">
        <v>51</v>
      </c>
      <c r="E4" s="96" t="s">
        <v>52</v>
      </c>
      <c r="G4" s="135" t="str">
        <f>B4</f>
        <v>Staff's Settled Sales (kWh)</v>
      </c>
      <c r="H4" s="135" t="s">
        <v>90</v>
      </c>
      <c r="I4" s="135"/>
      <c r="J4" s="135" t="str">
        <f>C4</f>
        <v>Staff's Settled Revenues</v>
      </c>
      <c r="K4" s="155" t="s">
        <v>91</v>
      </c>
      <c r="L4" s="135" t="s">
        <v>92</v>
      </c>
    </row>
    <row r="5" spans="1:12" x14ac:dyDescent="0.2">
      <c r="A5" s="37" t="s">
        <v>53</v>
      </c>
      <c r="B5" s="97">
        <v>2060228862.2120945</v>
      </c>
      <c r="C5" s="98">
        <v>130744916</v>
      </c>
      <c r="D5" s="99">
        <v>-4209986.2951999996</v>
      </c>
      <c r="E5" s="100">
        <v>-3.2199999999999999E-2</v>
      </c>
      <c r="G5" s="139">
        <f>B5</f>
        <v>2060228862.2120945</v>
      </c>
      <c r="H5" s="156">
        <f>+B5/$B$21</f>
        <v>0.25890873138071074</v>
      </c>
      <c r="I5" s="156"/>
      <c r="J5" s="101">
        <f>SUM(C5:D5)</f>
        <v>126534929.70479999</v>
      </c>
      <c r="K5" s="157">
        <f>ROUND(+J5/B5,5)</f>
        <v>6.1420000000000002E-2</v>
      </c>
      <c r="L5" s="158">
        <f>+J5/$J$21</f>
        <v>0.17555352517230308</v>
      </c>
    </row>
    <row r="6" spans="1:12" x14ac:dyDescent="0.2">
      <c r="A6" s="37"/>
      <c r="B6" s="97"/>
      <c r="D6" s="101"/>
      <c r="E6" s="101"/>
      <c r="G6" s="139">
        <f t="shared" ref="G6:G17" si="0">B6</f>
        <v>0</v>
      </c>
      <c r="H6" s="156"/>
      <c r="I6" s="156"/>
      <c r="J6" s="101"/>
      <c r="K6" s="157"/>
      <c r="L6" s="158"/>
    </row>
    <row r="7" spans="1:12" x14ac:dyDescent="0.2">
      <c r="A7" s="37" t="s">
        <v>54</v>
      </c>
      <c r="B7" s="97">
        <v>1259931380.4494731</v>
      </c>
      <c r="C7" s="98">
        <v>99182696</v>
      </c>
      <c r="D7" s="99">
        <v>-3193682.8111999999</v>
      </c>
      <c r="E7" s="100">
        <v>-3.2199999999999999E-2</v>
      </c>
      <c r="G7" s="139">
        <f t="shared" si="0"/>
        <v>1259931380.4494731</v>
      </c>
      <c r="H7" s="156">
        <f>+B7/$B$21</f>
        <v>0.15833543608774986</v>
      </c>
      <c r="I7" s="156"/>
      <c r="J7" s="101">
        <f>SUM(C7:D7)</f>
        <v>95989013.188800007</v>
      </c>
      <c r="K7" s="157">
        <f>ROUND(+J7/B7,5)</f>
        <v>7.6189999999999994E-2</v>
      </c>
      <c r="L7" s="158">
        <f t="shared" ref="L7:L21" si="1">+J7/$J$21</f>
        <v>0.13317437076400651</v>
      </c>
    </row>
    <row r="8" spans="1:12" x14ac:dyDescent="0.2">
      <c r="A8" s="37"/>
      <c r="B8" s="97"/>
      <c r="D8" s="101"/>
      <c r="E8" s="101"/>
      <c r="G8" s="139">
        <f t="shared" si="0"/>
        <v>0</v>
      </c>
      <c r="H8" s="156"/>
      <c r="I8" s="156"/>
      <c r="J8" s="101"/>
      <c r="K8" s="157"/>
      <c r="L8" s="158"/>
    </row>
    <row r="9" spans="1:12" x14ac:dyDescent="0.2">
      <c r="A9" s="37" t="s">
        <v>55</v>
      </c>
      <c r="B9" s="97">
        <v>1166411321.1687279</v>
      </c>
      <c r="C9" s="98">
        <v>118921918</v>
      </c>
      <c r="D9" s="99">
        <v>-3829285.7596</v>
      </c>
      <c r="E9" s="100">
        <v>-3.2199999999999999E-2</v>
      </c>
      <c r="G9" s="139">
        <f t="shared" si="0"/>
        <v>1166411321.1687279</v>
      </c>
      <c r="H9" s="156">
        <f>+B9/$B$21</f>
        <v>0.1465827806662407</v>
      </c>
      <c r="I9" s="156"/>
      <c r="J9" s="101">
        <f>SUM(C9:D9)</f>
        <v>115092632.2404</v>
      </c>
      <c r="K9" s="157">
        <f>ROUND(+J9/B9,5)</f>
        <v>9.8669999999999994E-2</v>
      </c>
      <c r="L9" s="158">
        <f t="shared" si="1"/>
        <v>0.15967857538071739</v>
      </c>
    </row>
    <row r="10" spans="1:12" x14ac:dyDescent="0.2">
      <c r="A10" s="37"/>
      <c r="B10" s="97"/>
      <c r="D10" s="101"/>
      <c r="E10" s="101"/>
      <c r="G10" s="139">
        <f t="shared" si="0"/>
        <v>0</v>
      </c>
      <c r="H10" s="156"/>
      <c r="I10" s="156"/>
      <c r="J10" s="101"/>
      <c r="K10" s="157"/>
      <c r="L10" s="158"/>
    </row>
    <row r="11" spans="1:12" x14ac:dyDescent="0.2">
      <c r="A11" s="102" t="s">
        <v>56</v>
      </c>
      <c r="B11" s="97">
        <v>3460775282.6835346</v>
      </c>
      <c r="C11" s="98">
        <v>381760270</v>
      </c>
      <c r="D11" s="99">
        <v>-12292680.694</v>
      </c>
      <c r="E11" s="100">
        <v>-3.2199999999999999E-2</v>
      </c>
      <c r="G11" s="139">
        <f t="shared" si="0"/>
        <v>3460775282.6835346</v>
      </c>
      <c r="H11" s="156">
        <f>+B11/$B$21</f>
        <v>0.434915243868218</v>
      </c>
      <c r="I11" s="156"/>
      <c r="J11" s="101">
        <f>SUM(C11:D11)</f>
        <v>369467589.30599999</v>
      </c>
      <c r="K11" s="157">
        <f>ROUND(+J11/B11,5)</f>
        <v>0.10675999999999999</v>
      </c>
      <c r="L11" s="158">
        <f t="shared" si="1"/>
        <v>0.51259630752472418</v>
      </c>
    </row>
    <row r="12" spans="1:12" x14ac:dyDescent="0.2">
      <c r="A12" s="37"/>
      <c r="B12" s="97"/>
      <c r="D12" s="101"/>
      <c r="E12" s="101"/>
      <c r="G12" s="139">
        <f t="shared" si="0"/>
        <v>0</v>
      </c>
      <c r="H12" s="156"/>
      <c r="I12" s="156"/>
      <c r="J12" s="101"/>
      <c r="K12" s="157"/>
      <c r="L12" s="158"/>
    </row>
    <row r="13" spans="1:12" x14ac:dyDescent="0.2">
      <c r="A13" s="103" t="s">
        <v>57</v>
      </c>
      <c r="B13" s="104">
        <v>381186.6</v>
      </c>
      <c r="C13" s="101">
        <v>35159</v>
      </c>
      <c r="D13" s="99">
        <v>-1132.1197999999999</v>
      </c>
      <c r="E13" s="100">
        <v>-3.2199999999999999E-2</v>
      </c>
      <c r="G13" s="139">
        <f t="shared" si="0"/>
        <v>381186.6</v>
      </c>
      <c r="H13" s="156">
        <f>+B13/$B$21</f>
        <v>4.7903677516370174E-5</v>
      </c>
      <c r="I13" s="156"/>
      <c r="J13" s="101">
        <f>SUM(C13:D13)</f>
        <v>34026.8802</v>
      </c>
      <c r="K13" s="157">
        <f>ROUND(+J13/B13,5)</f>
        <v>8.9270000000000002E-2</v>
      </c>
      <c r="L13" s="158">
        <f t="shared" si="1"/>
        <v>4.7208614914961621E-5</v>
      </c>
    </row>
    <row r="14" spans="1:12" x14ac:dyDescent="0.2">
      <c r="A14" s="103"/>
      <c r="B14" s="104"/>
      <c r="C14" s="101"/>
      <c r="D14" s="101"/>
      <c r="E14" s="101"/>
      <c r="G14" s="139">
        <f t="shared" si="0"/>
        <v>0</v>
      </c>
      <c r="H14" s="156"/>
      <c r="I14" s="156"/>
      <c r="J14" s="101"/>
      <c r="K14" s="157"/>
      <c r="L14" s="158"/>
    </row>
    <row r="15" spans="1:12" x14ac:dyDescent="0.2">
      <c r="A15" s="103" t="s">
        <v>58</v>
      </c>
      <c r="B15" s="104">
        <v>8281604</v>
      </c>
      <c r="C15" s="101">
        <v>528228</v>
      </c>
      <c r="D15" s="99">
        <v>-17008.941599999998</v>
      </c>
      <c r="E15" s="100">
        <v>-3.2199999999999999E-2</v>
      </c>
      <c r="G15" s="139">
        <f t="shared" si="0"/>
        <v>8281604</v>
      </c>
      <c r="H15" s="156">
        <f>+B15/$B$21</f>
        <v>1.0407482512089388E-3</v>
      </c>
      <c r="I15" s="156"/>
      <c r="J15" s="101">
        <f>SUM(C15:D15)</f>
        <v>511219.05839999998</v>
      </c>
      <c r="K15" s="157">
        <f>ROUND(+J15/B15,5)</f>
        <v>6.173E-2</v>
      </c>
      <c r="L15" s="158">
        <f t="shared" si="1"/>
        <v>7.0926113482466357E-4</v>
      </c>
    </row>
    <row r="16" spans="1:12" x14ac:dyDescent="0.2">
      <c r="A16" s="103"/>
      <c r="B16" s="104"/>
      <c r="C16" s="101"/>
      <c r="D16" s="101"/>
      <c r="E16" s="101"/>
      <c r="G16" s="139">
        <f t="shared" si="0"/>
        <v>0</v>
      </c>
      <c r="H16" s="156"/>
      <c r="I16" s="156"/>
      <c r="J16" s="101"/>
      <c r="K16" s="157"/>
      <c r="L16" s="158"/>
    </row>
    <row r="17" spans="1:15" x14ac:dyDescent="0.2">
      <c r="A17" s="105" t="s">
        <v>59</v>
      </c>
      <c r="B17" s="106">
        <v>1346035</v>
      </c>
      <c r="C17" s="107">
        <v>120911</v>
      </c>
      <c r="D17" s="108">
        <v>-3893.3341999999998</v>
      </c>
      <c r="E17" s="109">
        <v>-3.2199999999999999E-2</v>
      </c>
      <c r="G17" s="139">
        <f t="shared" si="0"/>
        <v>1346035</v>
      </c>
      <c r="H17" s="156">
        <f>+B17/$B$21</f>
        <v>1.6915606835536017E-4</v>
      </c>
      <c r="I17" s="156"/>
      <c r="J17" s="101">
        <f>SUM(C17:D17)</f>
        <v>117017.6658</v>
      </c>
      <c r="K17" s="157">
        <f>ROUND(+J17/B17,5)</f>
        <v>8.6940000000000003E-2</v>
      </c>
      <c r="L17" s="158">
        <f t="shared" si="1"/>
        <v>1.6234935117560013E-4</v>
      </c>
    </row>
    <row r="18" spans="1:15" x14ac:dyDescent="0.2">
      <c r="A18" s="91" t="s">
        <v>60</v>
      </c>
      <c r="B18" s="110">
        <v>7957355672.1138306</v>
      </c>
      <c r="C18" s="111">
        <v>731294098</v>
      </c>
      <c r="D18" s="112">
        <v>-23547669.955600001</v>
      </c>
      <c r="E18" s="112"/>
      <c r="G18" s="112"/>
      <c r="H18" s="156"/>
      <c r="I18" s="112"/>
      <c r="J18" s="101">
        <f>SUM(C18:D18)</f>
        <v>707746428.04439998</v>
      </c>
      <c r="K18" s="157">
        <f>ROUND(+J18/B18,5)</f>
        <v>8.8940000000000005E-2</v>
      </c>
      <c r="L18" s="158">
        <f t="shared" si="1"/>
        <v>0.98192159794266631</v>
      </c>
    </row>
    <row r="19" spans="1:15" x14ac:dyDescent="0.2">
      <c r="A19" s="37"/>
      <c r="B19" s="97"/>
      <c r="D19" s="113"/>
      <c r="E19" s="101"/>
      <c r="G19" s="101"/>
      <c r="H19" s="156"/>
      <c r="I19" s="101"/>
      <c r="J19" s="101"/>
      <c r="K19" s="157"/>
      <c r="L19" s="158"/>
    </row>
    <row r="20" spans="1:15" x14ac:dyDescent="0.2">
      <c r="A20" s="105" t="s">
        <v>61</v>
      </c>
      <c r="B20" s="114"/>
      <c r="C20" s="107">
        <v>13464037</v>
      </c>
      <c r="D20" s="108">
        <v>-433541.9914</v>
      </c>
      <c r="E20" s="109">
        <v>-3.2199999999999999E-2</v>
      </c>
      <c r="G20" s="100"/>
      <c r="H20" s="156"/>
      <c r="I20" s="101"/>
      <c r="J20" s="101">
        <f>SUM(C20:D20)</f>
        <v>13030495.0086</v>
      </c>
      <c r="K20" s="157"/>
      <c r="L20" s="158">
        <f t="shared" si="1"/>
        <v>1.8078402057333687E-2</v>
      </c>
    </row>
    <row r="21" spans="1:15" ht="13.5" thickBot="1" x14ac:dyDescent="0.25">
      <c r="A21" s="115" t="s">
        <v>62</v>
      </c>
      <c r="B21" s="116">
        <v>7957355672.1138306</v>
      </c>
      <c r="C21" s="117">
        <v>744758135</v>
      </c>
      <c r="D21" s="117">
        <v>-23981211.947000001</v>
      </c>
      <c r="E21" s="118">
        <v>-3.2225227053075428E-2</v>
      </c>
      <c r="G21" s="159">
        <f>SUM(G5:G20)</f>
        <v>7957355672.1138306</v>
      </c>
      <c r="H21" s="156">
        <f t="shared" ref="H21" si="2">+B21/$B$21</f>
        <v>1</v>
      </c>
      <c r="I21" s="112"/>
      <c r="J21" s="160">
        <f>SUM(C21:D21)</f>
        <v>720776923.05299997</v>
      </c>
      <c r="K21" s="157">
        <f>ROUND(+J21/B21,5)</f>
        <v>9.0579999999999994E-2</v>
      </c>
      <c r="L21" s="158">
        <f t="shared" si="1"/>
        <v>1</v>
      </c>
    </row>
    <row r="22" spans="1:15" ht="13.5" thickTop="1" x14ac:dyDescent="0.2">
      <c r="A22" s="37"/>
      <c r="B22" s="37"/>
      <c r="E22" s="98"/>
    </row>
    <row r="23" spans="1:15" x14ac:dyDescent="0.2">
      <c r="A23" s="119"/>
      <c r="B23" s="119"/>
      <c r="C23" s="120"/>
      <c r="D23" s="121"/>
      <c r="E23" s="98"/>
    </row>
    <row r="25" spans="1:15" x14ac:dyDescent="0.2">
      <c r="A25" s="154" t="s">
        <v>89</v>
      </c>
      <c r="L25" s="212"/>
      <c r="N25" s="45"/>
      <c r="O25" s="242"/>
    </row>
    <row r="26" spans="1:15" x14ac:dyDescent="0.2">
      <c r="A26" s="119"/>
      <c r="B26" s="119"/>
      <c r="E26" s="98"/>
      <c r="K26" s="177" t="s">
        <v>93</v>
      </c>
      <c r="L26" s="170"/>
      <c r="M26" s="170"/>
      <c r="N26" s="243"/>
      <c r="O26" s="45"/>
    </row>
    <row r="27" spans="1:15" s="7" customFormat="1" x14ac:dyDescent="0.2">
      <c r="B27" s="149" t="s">
        <v>28</v>
      </c>
      <c r="C27" s="150" t="s">
        <v>80</v>
      </c>
      <c r="D27" s="150" t="s">
        <v>81</v>
      </c>
      <c r="E27" s="150" t="s">
        <v>82</v>
      </c>
      <c r="F27" s="7" t="s">
        <v>83</v>
      </c>
      <c r="G27" s="7" t="s">
        <v>84</v>
      </c>
      <c r="H27" s="7" t="s">
        <v>85</v>
      </c>
      <c r="I27" s="7" t="s">
        <v>86</v>
      </c>
      <c r="K27" s="190" t="s">
        <v>75</v>
      </c>
      <c r="L27" s="177"/>
      <c r="M27" s="177"/>
      <c r="N27" s="244"/>
      <c r="O27" s="14"/>
    </row>
    <row r="28" spans="1:15" x14ac:dyDescent="0.2">
      <c r="A28" s="136" t="s">
        <v>78</v>
      </c>
      <c r="B28" s="138">
        <v>1106813971</v>
      </c>
      <c r="C28" s="139">
        <v>1152420722</v>
      </c>
      <c r="D28" s="139">
        <f>948443764+213230929+952494</f>
        <v>1162627187</v>
      </c>
      <c r="E28" s="140">
        <v>3460775283</v>
      </c>
      <c r="F28" s="140">
        <v>381187</v>
      </c>
      <c r="G28" s="140">
        <v>8281604</v>
      </c>
      <c r="H28" s="140">
        <v>1346035</v>
      </c>
      <c r="I28" s="151">
        <f>SUM(B28:H28)</f>
        <v>6892645989</v>
      </c>
      <c r="J28" s="153"/>
      <c r="K28" s="191">
        <v>1.0426</v>
      </c>
      <c r="L28" s="178">
        <f>+K28*I28</f>
        <v>7186272708.1314001</v>
      </c>
      <c r="M28" s="170"/>
      <c r="N28" s="245"/>
      <c r="O28" s="246"/>
    </row>
    <row r="29" spans="1:15" x14ac:dyDescent="0.2">
      <c r="A29" s="136" t="s">
        <v>79</v>
      </c>
      <c r="B29" s="139">
        <v>565903500</v>
      </c>
      <c r="C29" s="141">
        <v>107510658</v>
      </c>
      <c r="D29" s="141">
        <v>3784133</v>
      </c>
      <c r="E29" s="142"/>
      <c r="I29" s="151">
        <f t="shared" ref="I29:I31" si="3">SUM(B29:H29)</f>
        <v>677198291</v>
      </c>
      <c r="J29" s="153"/>
      <c r="K29" s="191">
        <v>1.0267999999999999</v>
      </c>
      <c r="L29" s="178">
        <f>+K29*I29</f>
        <v>695347205.19879997</v>
      </c>
      <c r="M29" s="170"/>
      <c r="N29" s="245"/>
      <c r="O29" s="246"/>
    </row>
    <row r="30" spans="1:15" x14ac:dyDescent="0.2">
      <c r="A30" s="137" t="s">
        <v>87</v>
      </c>
      <c r="B30" s="138">
        <v>106216852</v>
      </c>
      <c r="C30" s="141">
        <v>0</v>
      </c>
      <c r="D30" s="141">
        <v>0</v>
      </c>
      <c r="E30" s="142"/>
      <c r="I30" s="151">
        <f t="shared" si="3"/>
        <v>106216852</v>
      </c>
      <c r="J30" s="153"/>
      <c r="K30" s="191">
        <v>1.01</v>
      </c>
      <c r="L30" s="178">
        <f>+K30*I30</f>
        <v>107279020.52</v>
      </c>
      <c r="M30" s="170"/>
      <c r="N30" s="245"/>
      <c r="O30" s="246"/>
    </row>
    <row r="31" spans="1:15" x14ac:dyDescent="0.2">
      <c r="A31" s="136" t="s">
        <v>88</v>
      </c>
      <c r="B31" s="143">
        <v>281294540</v>
      </c>
      <c r="C31" s="141">
        <v>0</v>
      </c>
      <c r="D31" s="141">
        <v>0</v>
      </c>
      <c r="E31" s="142"/>
      <c r="I31" s="151">
        <f t="shared" si="3"/>
        <v>281294540</v>
      </c>
      <c r="J31" s="161"/>
      <c r="K31" s="191">
        <v>1.0133000000000001</v>
      </c>
      <c r="L31" s="178">
        <f>+K31*I31</f>
        <v>285035757.38200003</v>
      </c>
      <c r="M31" s="170"/>
      <c r="N31" s="245"/>
      <c r="O31" s="246"/>
    </row>
    <row r="32" spans="1:15" x14ac:dyDescent="0.2">
      <c r="A32" s="136"/>
      <c r="B32" s="148">
        <f>SUM(B28:B31)</f>
        <v>2060228863</v>
      </c>
      <c r="C32" s="148">
        <f t="shared" ref="C32:H32" si="4">SUM(C28:C31)</f>
        <v>1259931380</v>
      </c>
      <c r="D32" s="148">
        <f t="shared" si="4"/>
        <v>1166411320</v>
      </c>
      <c r="E32" s="148">
        <f t="shared" si="4"/>
        <v>3460775283</v>
      </c>
      <c r="F32" s="148">
        <f t="shared" si="4"/>
        <v>381187</v>
      </c>
      <c r="G32" s="148">
        <f t="shared" si="4"/>
        <v>8281604</v>
      </c>
      <c r="H32" s="148">
        <f t="shared" si="4"/>
        <v>1346035</v>
      </c>
      <c r="I32" s="152">
        <f>SUM(B32:H32)</f>
        <v>7957355672</v>
      </c>
      <c r="J32" s="161"/>
      <c r="K32" s="170"/>
      <c r="L32" s="179">
        <f>SUM(L28:L31)</f>
        <v>8273934691.2322006</v>
      </c>
      <c r="M32" s="170"/>
      <c r="N32" s="245"/>
      <c r="O32" s="246"/>
    </row>
    <row r="33" spans="1:15" x14ac:dyDescent="0.2">
      <c r="A33" s="102"/>
      <c r="B33" s="138">
        <f>+B5-B32</f>
        <v>-0.78790545463562012</v>
      </c>
      <c r="C33" s="141">
        <f>+B7-C32</f>
        <v>0.44947314262390137</v>
      </c>
      <c r="D33" s="141">
        <f>+B9-D32</f>
        <v>1.1687278747558594</v>
      </c>
      <c r="E33" s="144">
        <f>+B11-E32</f>
        <v>-0.31646537780761719</v>
      </c>
      <c r="F33" s="165">
        <f>+B13-F32</f>
        <v>-0.40000000002328306</v>
      </c>
      <c r="G33" s="165">
        <f>+B15-G32</f>
        <v>0</v>
      </c>
      <c r="H33" s="165">
        <f>+B17-H32</f>
        <v>0</v>
      </c>
      <c r="I33" s="165">
        <f>+B21-I32</f>
        <v>0.11383056640625</v>
      </c>
      <c r="K33" s="170" t="s">
        <v>98</v>
      </c>
      <c r="L33" s="180">
        <f>ROUND(+L32/I32,4)</f>
        <v>1.0398000000000001</v>
      </c>
      <c r="M33" s="170" t="s">
        <v>94</v>
      </c>
      <c r="N33" s="245"/>
      <c r="O33" s="247"/>
    </row>
    <row r="34" spans="1:15" x14ac:dyDescent="0.2">
      <c r="A34" s="102"/>
      <c r="B34" s="138"/>
      <c r="C34" s="141"/>
      <c r="D34" s="141"/>
      <c r="E34" s="144"/>
      <c r="K34" s="170"/>
      <c r="L34" s="170"/>
      <c r="M34" s="170"/>
      <c r="N34" s="245"/>
      <c r="O34" s="45"/>
    </row>
    <row r="35" spans="1:15" x14ac:dyDescent="0.2">
      <c r="A35" s="102"/>
      <c r="B35" s="138"/>
      <c r="C35" s="141"/>
      <c r="D35" s="141"/>
      <c r="E35" s="144"/>
      <c r="K35" s="170"/>
      <c r="L35" s="170"/>
      <c r="M35" s="170"/>
      <c r="N35" s="245"/>
      <c r="O35" s="45"/>
    </row>
    <row r="36" spans="1:15" x14ac:dyDescent="0.2">
      <c r="A36" s="102"/>
      <c r="B36" s="138"/>
      <c r="C36" s="141"/>
      <c r="D36" s="141"/>
      <c r="E36" s="144"/>
      <c r="K36" s="170"/>
      <c r="L36" s="170"/>
      <c r="M36" s="170"/>
      <c r="N36" s="245"/>
      <c r="O36" s="45"/>
    </row>
    <row r="37" spans="1:15" x14ac:dyDescent="0.2">
      <c r="A37" s="154" t="s">
        <v>89</v>
      </c>
      <c r="K37" s="170"/>
      <c r="L37" s="170"/>
      <c r="M37" s="170"/>
      <c r="N37" s="245"/>
      <c r="O37" s="45"/>
    </row>
    <row r="38" spans="1:15" x14ac:dyDescent="0.2">
      <c r="A38" s="119"/>
      <c r="B38" s="119"/>
      <c r="E38" s="98"/>
      <c r="K38" s="177" t="s">
        <v>93</v>
      </c>
      <c r="L38" s="170"/>
      <c r="M38" s="170"/>
      <c r="N38" s="243"/>
      <c r="O38" s="45"/>
    </row>
    <row r="39" spans="1:15" x14ac:dyDescent="0.2">
      <c r="A39" s="7"/>
      <c r="B39" s="149" t="s">
        <v>28</v>
      </c>
      <c r="C39" s="150"/>
      <c r="D39" s="150"/>
      <c r="E39" s="150"/>
      <c r="F39" s="7"/>
      <c r="G39" s="7"/>
      <c r="H39" s="7"/>
      <c r="I39" s="7" t="s">
        <v>86</v>
      </c>
      <c r="J39" s="7"/>
      <c r="K39" s="190" t="s">
        <v>75</v>
      </c>
      <c r="L39" s="177"/>
      <c r="M39" s="177"/>
      <c r="N39" s="244"/>
      <c r="O39" s="45"/>
    </row>
    <row r="40" spans="1:15" x14ac:dyDescent="0.2">
      <c r="A40" s="136" t="s">
        <v>78</v>
      </c>
      <c r="B40" s="138">
        <v>1106813971</v>
      </c>
      <c r="C40" s="139"/>
      <c r="D40" s="139"/>
      <c r="E40" s="140"/>
      <c r="F40" s="140"/>
      <c r="G40" s="140"/>
      <c r="H40" s="140"/>
      <c r="I40" s="151">
        <f>SUM(B40:H40)</f>
        <v>1106813971</v>
      </c>
      <c r="J40" s="153"/>
      <c r="K40" s="191">
        <v>1.0426</v>
      </c>
      <c r="L40" s="178">
        <f>+K40*I40</f>
        <v>1153964246.1645999</v>
      </c>
      <c r="M40" s="170"/>
      <c r="N40" s="245"/>
      <c r="O40" s="246"/>
    </row>
    <row r="41" spans="1:15" x14ac:dyDescent="0.2">
      <c r="A41" s="136" t="s">
        <v>79</v>
      </c>
      <c r="B41" s="139">
        <v>565903500</v>
      </c>
      <c r="C41" s="141"/>
      <c r="D41" s="141"/>
      <c r="E41" s="142"/>
      <c r="I41" s="151">
        <f t="shared" ref="I41:I43" si="5">SUM(B41:H41)</f>
        <v>565903500</v>
      </c>
      <c r="J41" s="153"/>
      <c r="K41" s="191">
        <v>1.0267999999999999</v>
      </c>
      <c r="L41" s="178">
        <f>+K41*I41</f>
        <v>581069713.79999995</v>
      </c>
      <c r="M41" s="170"/>
      <c r="N41" s="245"/>
      <c r="O41" s="246"/>
    </row>
    <row r="42" spans="1:15" x14ac:dyDescent="0.2">
      <c r="A42" s="137" t="s">
        <v>87</v>
      </c>
      <c r="B42" s="138">
        <v>106216852</v>
      </c>
      <c r="C42" s="141"/>
      <c r="D42" s="141"/>
      <c r="E42" s="142"/>
      <c r="I42" s="151">
        <f t="shared" si="5"/>
        <v>106216852</v>
      </c>
      <c r="J42" s="153"/>
      <c r="K42" s="191">
        <v>1.01</v>
      </c>
      <c r="L42" s="178">
        <f>+K42*I42</f>
        <v>107279020.52</v>
      </c>
      <c r="M42" s="170"/>
      <c r="N42" s="245"/>
      <c r="O42" s="246"/>
    </row>
    <row r="43" spans="1:15" x14ac:dyDescent="0.2">
      <c r="A43" s="136" t="s">
        <v>88</v>
      </c>
      <c r="B43" s="143">
        <v>281294540</v>
      </c>
      <c r="C43" s="141"/>
      <c r="D43" s="141"/>
      <c r="E43" s="142"/>
      <c r="I43" s="151">
        <f t="shared" si="5"/>
        <v>281294540</v>
      </c>
      <c r="J43" s="161"/>
      <c r="K43" s="191">
        <v>1.0133000000000001</v>
      </c>
      <c r="L43" s="178">
        <f>+K43*I43</f>
        <v>285035757.38200003</v>
      </c>
      <c r="M43" s="170"/>
      <c r="N43" s="245"/>
      <c r="O43" s="246"/>
    </row>
    <row r="44" spans="1:15" x14ac:dyDescent="0.2">
      <c r="A44" s="136"/>
      <c r="B44" s="148">
        <f>SUM(B40:B43)</f>
        <v>2060228863</v>
      </c>
      <c r="C44" s="148"/>
      <c r="D44" s="148"/>
      <c r="E44" s="148"/>
      <c r="F44" s="148"/>
      <c r="G44" s="148"/>
      <c r="H44" s="148"/>
      <c r="I44" s="152">
        <f>SUM(B44:H44)</f>
        <v>2060228863</v>
      </c>
      <c r="J44" s="161"/>
      <c r="K44" s="170"/>
      <c r="L44" s="179">
        <f>SUM(L40:L43)</f>
        <v>2127348737.8665998</v>
      </c>
      <c r="M44" s="170"/>
      <c r="N44" s="245"/>
      <c r="O44" s="246"/>
    </row>
    <row r="45" spans="1:15" x14ac:dyDescent="0.2">
      <c r="A45" s="102"/>
      <c r="B45" s="138">
        <f>+B5-B44</f>
        <v>-0.78790545463562012</v>
      </c>
      <c r="C45" s="141"/>
      <c r="D45" s="141"/>
      <c r="E45" s="144"/>
      <c r="F45" s="165"/>
      <c r="G45" s="165"/>
      <c r="H45" s="165"/>
      <c r="I45" s="165">
        <f>+B5-I44</f>
        <v>-0.78790545463562012</v>
      </c>
      <c r="K45" s="170" t="s">
        <v>28</v>
      </c>
      <c r="L45" s="180">
        <f>ROUND(+L44/I44,4)</f>
        <v>1.0326</v>
      </c>
      <c r="M45" s="170" t="s">
        <v>94</v>
      </c>
      <c r="N45" s="245"/>
      <c r="O45" s="247"/>
    </row>
    <row r="46" spans="1:15" x14ac:dyDescent="0.2">
      <c r="B46" s="145"/>
      <c r="C46" s="141"/>
      <c r="D46" s="141"/>
      <c r="E46" s="146"/>
      <c r="N46" s="45"/>
      <c r="O46" s="45"/>
    </row>
    <row r="47" spans="1:15" x14ac:dyDescent="0.2">
      <c r="B47" s="145"/>
      <c r="C47" s="141"/>
      <c r="D47" s="141"/>
      <c r="E47" s="146"/>
    </row>
    <row r="48" spans="1:15" x14ac:dyDescent="0.2">
      <c r="B48" s="147"/>
      <c r="C48" s="144"/>
      <c r="D48" s="144"/>
      <c r="E48" s="146"/>
    </row>
    <row r="49" spans="2:5" x14ac:dyDescent="0.2">
      <c r="B49" s="147"/>
      <c r="C49" s="144"/>
      <c r="D49" s="144"/>
      <c r="E49" s="146"/>
    </row>
    <row r="50" spans="2:5" x14ac:dyDescent="0.2">
      <c r="B50" s="147"/>
      <c r="C50" s="144"/>
      <c r="D50" s="144"/>
      <c r="E50" s="146"/>
    </row>
    <row r="51" spans="2:5" x14ac:dyDescent="0.2">
      <c r="B51" s="147"/>
      <c r="C51" s="144"/>
      <c r="D51" s="144"/>
      <c r="E51" s="146"/>
    </row>
    <row r="52" spans="2:5" x14ac:dyDescent="0.2">
      <c r="B52" s="147"/>
      <c r="C52" s="144"/>
      <c r="D52" s="144"/>
      <c r="E52" s="146"/>
    </row>
    <row r="53" spans="2:5" x14ac:dyDescent="0.2">
      <c r="B53" s="147"/>
      <c r="C53" s="144"/>
      <c r="D53" s="144"/>
      <c r="E53" s="146"/>
    </row>
    <row r="54" spans="2:5" x14ac:dyDescent="0.2">
      <c r="B54" s="147"/>
      <c r="C54" s="144"/>
      <c r="D54" s="144"/>
      <c r="E54" s="146"/>
    </row>
    <row r="55" spans="2:5" x14ac:dyDescent="0.2">
      <c r="B55" s="147"/>
      <c r="C55" s="144"/>
      <c r="D55" s="144"/>
      <c r="E55" s="146"/>
    </row>
    <row r="56" spans="2:5" x14ac:dyDescent="0.2">
      <c r="B56" s="147"/>
      <c r="C56" s="144"/>
      <c r="D56" s="144"/>
      <c r="E56" s="146"/>
    </row>
    <row r="57" spans="2:5" x14ac:dyDescent="0.2">
      <c r="B57" s="147"/>
      <c r="C57" s="144"/>
      <c r="D57" s="144"/>
      <c r="E57" s="146"/>
    </row>
    <row r="58" spans="2:5" x14ac:dyDescent="0.2">
      <c r="B58" s="147"/>
      <c r="C58" s="144"/>
      <c r="D58" s="144"/>
      <c r="E58" s="146"/>
    </row>
    <row r="59" spans="2:5" x14ac:dyDescent="0.2">
      <c r="B59" s="147"/>
      <c r="C59" s="144"/>
      <c r="D59" s="144"/>
      <c r="E59" s="146"/>
    </row>
    <row r="60" spans="2:5" x14ac:dyDescent="0.2">
      <c r="B60" s="147"/>
      <c r="C60" s="144"/>
      <c r="D60" s="144"/>
      <c r="E60" s="146"/>
    </row>
    <row r="61" spans="2:5" x14ac:dyDescent="0.2">
      <c r="B61" s="147"/>
      <c r="C61" s="144"/>
      <c r="D61" s="144"/>
      <c r="E61" s="146"/>
    </row>
    <row r="62" spans="2:5" x14ac:dyDescent="0.2">
      <c r="B62" s="147"/>
      <c r="C62" s="144"/>
      <c r="D62" s="144"/>
      <c r="E62" s="146"/>
    </row>
    <row r="63" spans="2:5" x14ac:dyDescent="0.2">
      <c r="B63" s="147"/>
      <c r="C63" s="144"/>
      <c r="D63" s="144"/>
      <c r="E63" s="146"/>
    </row>
    <row r="64" spans="2:5" x14ac:dyDescent="0.2">
      <c r="B64" s="147"/>
      <c r="C64" s="144"/>
      <c r="D64" s="144"/>
      <c r="E64" s="146"/>
    </row>
    <row r="65" spans="2:5" x14ac:dyDescent="0.2">
      <c r="B65" s="147"/>
      <c r="C65" s="144"/>
      <c r="D65" s="144"/>
      <c r="E65" s="146"/>
    </row>
    <row r="66" spans="2:5" x14ac:dyDescent="0.2">
      <c r="B66" s="147"/>
      <c r="C66" s="144"/>
      <c r="D66" s="144"/>
      <c r="E66" s="146"/>
    </row>
    <row r="67" spans="2:5" x14ac:dyDescent="0.2">
      <c r="B67" s="147"/>
      <c r="C67" s="144"/>
      <c r="D67" s="144"/>
      <c r="E67" s="146"/>
    </row>
    <row r="68" spans="2:5" x14ac:dyDescent="0.2">
      <c r="B68" s="147"/>
      <c r="C68" s="144"/>
      <c r="D68" s="144"/>
      <c r="E68" s="146"/>
    </row>
    <row r="69" spans="2:5" x14ac:dyDescent="0.2">
      <c r="B69" s="147"/>
      <c r="C69" s="144"/>
      <c r="D69" s="144"/>
      <c r="E69" s="146"/>
    </row>
    <row r="70" spans="2:5" x14ac:dyDescent="0.2">
      <c r="B70" s="147"/>
      <c r="C70" s="144"/>
      <c r="D70" s="144"/>
      <c r="E70" s="146"/>
    </row>
    <row r="71" spans="2:5" x14ac:dyDescent="0.2">
      <c r="B71" s="147"/>
      <c r="C71" s="144"/>
      <c r="D71" s="144"/>
      <c r="E71" s="146"/>
    </row>
    <row r="72" spans="2:5" x14ac:dyDescent="0.2">
      <c r="B72" s="147"/>
      <c r="C72" s="144"/>
      <c r="D72" s="144"/>
      <c r="E72" s="146"/>
    </row>
    <row r="73" spans="2:5" x14ac:dyDescent="0.2">
      <c r="B73" s="147"/>
      <c r="C73" s="144"/>
      <c r="D73" s="144"/>
      <c r="E73" s="146"/>
    </row>
    <row r="74" spans="2:5" x14ac:dyDescent="0.2">
      <c r="B74" s="147"/>
      <c r="C74" s="144"/>
      <c r="D74" s="144"/>
      <c r="E74" s="146"/>
    </row>
    <row r="75" spans="2:5" x14ac:dyDescent="0.2">
      <c r="B75" s="147"/>
      <c r="C75" s="144"/>
      <c r="D75" s="144"/>
      <c r="E75" s="146"/>
    </row>
    <row r="76" spans="2:5" x14ac:dyDescent="0.2">
      <c r="B76" s="147"/>
      <c r="C76" s="144"/>
      <c r="D76" s="144"/>
      <c r="E76" s="146"/>
    </row>
    <row r="77" spans="2:5" x14ac:dyDescent="0.2">
      <c r="B77" s="147"/>
      <c r="C77" s="144"/>
      <c r="D77" s="144"/>
      <c r="E77" s="146"/>
    </row>
    <row r="78" spans="2:5" x14ac:dyDescent="0.2">
      <c r="B78" s="147"/>
      <c r="C78" s="144"/>
      <c r="D78" s="144"/>
      <c r="E78" s="146"/>
    </row>
    <row r="79" spans="2:5" x14ac:dyDescent="0.2">
      <c r="B79" s="147"/>
      <c r="C79" s="144"/>
      <c r="D79" s="144"/>
      <c r="E79" s="146"/>
    </row>
    <row r="80" spans="2:5" x14ac:dyDescent="0.2">
      <c r="B80" s="147"/>
      <c r="C80" s="144"/>
      <c r="D80" s="144"/>
      <c r="E80" s="146"/>
    </row>
    <row r="81" spans="2:5" x14ac:dyDescent="0.2">
      <c r="B81" s="147"/>
      <c r="C81" s="144"/>
      <c r="D81" s="144"/>
      <c r="E81" s="146"/>
    </row>
    <row r="82" spans="2:5" x14ac:dyDescent="0.2">
      <c r="B82" s="147"/>
      <c r="C82" s="144"/>
      <c r="D82" s="144"/>
      <c r="E82" s="146"/>
    </row>
    <row r="83" spans="2:5" x14ac:dyDescent="0.2">
      <c r="B83" s="147"/>
      <c r="C83" s="144"/>
      <c r="D83" s="144"/>
      <c r="E83" s="146"/>
    </row>
    <row r="84" spans="2:5" x14ac:dyDescent="0.2">
      <c r="B84" s="147"/>
      <c r="C84" s="144"/>
      <c r="D84" s="144"/>
      <c r="E84" s="146"/>
    </row>
    <row r="85" spans="2:5" x14ac:dyDescent="0.2">
      <c r="B85" s="147"/>
      <c r="C85" s="144"/>
      <c r="D85" s="144"/>
      <c r="E85" s="146"/>
    </row>
    <row r="86" spans="2:5" x14ac:dyDescent="0.2">
      <c r="B86" s="147"/>
      <c r="C86" s="144"/>
      <c r="D86" s="144"/>
      <c r="E86" s="146"/>
    </row>
    <row r="87" spans="2:5" x14ac:dyDescent="0.2">
      <c r="B87" s="147"/>
      <c r="C87" s="144"/>
      <c r="D87" s="144"/>
      <c r="E87" s="146"/>
    </row>
    <row r="88" spans="2:5" x14ac:dyDescent="0.2">
      <c r="B88" s="147"/>
      <c r="C88" s="144"/>
      <c r="D88" s="144"/>
      <c r="E88" s="146"/>
    </row>
    <row r="89" spans="2:5" x14ac:dyDescent="0.2">
      <c r="B89" s="147"/>
      <c r="C89" s="144"/>
      <c r="D89" s="144"/>
      <c r="E89" s="146"/>
    </row>
    <row r="90" spans="2:5" x14ac:dyDescent="0.2">
      <c r="B90" s="147"/>
      <c r="C90" s="144"/>
      <c r="D90" s="144"/>
      <c r="E90" s="146"/>
    </row>
    <row r="91" spans="2:5" x14ac:dyDescent="0.2">
      <c r="B91" s="147"/>
      <c r="C91" s="144"/>
      <c r="D91" s="144"/>
      <c r="E91" s="146"/>
    </row>
    <row r="92" spans="2:5" x14ac:dyDescent="0.2">
      <c r="B92" s="147"/>
      <c r="C92" s="144"/>
      <c r="D92" s="144"/>
      <c r="E92" s="146"/>
    </row>
    <row r="93" spans="2:5" x14ac:dyDescent="0.2">
      <c r="B93" s="147"/>
      <c r="C93" s="144"/>
      <c r="D93" s="144"/>
      <c r="E93" s="146"/>
    </row>
    <row r="94" spans="2:5" x14ac:dyDescent="0.2">
      <c r="B94" s="147"/>
      <c r="C94" s="144"/>
      <c r="D94" s="144"/>
      <c r="E94" s="146"/>
    </row>
    <row r="95" spans="2:5" x14ac:dyDescent="0.2">
      <c r="B95" s="147"/>
      <c r="C95" s="144"/>
      <c r="D95" s="144"/>
      <c r="E95" s="146"/>
    </row>
    <row r="96" spans="2:5" x14ac:dyDescent="0.2">
      <c r="B96" s="147"/>
      <c r="C96" s="144"/>
      <c r="D96" s="144"/>
      <c r="E96" s="146"/>
    </row>
    <row r="97" spans="2:5" x14ac:dyDescent="0.2">
      <c r="B97" s="147"/>
      <c r="C97" s="144"/>
      <c r="D97" s="144"/>
      <c r="E97" s="146"/>
    </row>
    <row r="98" spans="2:5" x14ac:dyDescent="0.2">
      <c r="B98" s="147"/>
      <c r="C98" s="144"/>
      <c r="D98" s="144"/>
      <c r="E98" s="146"/>
    </row>
    <row r="99" spans="2:5" x14ac:dyDescent="0.2">
      <c r="B99" s="147"/>
      <c r="C99" s="144"/>
      <c r="D99" s="144"/>
      <c r="E99" s="146"/>
    </row>
    <row r="100" spans="2:5" x14ac:dyDescent="0.2">
      <c r="B100" s="147"/>
      <c r="C100" s="144"/>
      <c r="D100" s="144"/>
      <c r="E100" s="146"/>
    </row>
    <row r="101" spans="2:5" x14ac:dyDescent="0.2">
      <c r="B101" s="147"/>
      <c r="C101" s="144"/>
      <c r="D101" s="144"/>
      <c r="E101" s="146"/>
    </row>
    <row r="102" spans="2:5" x14ac:dyDescent="0.2">
      <c r="B102" s="147"/>
      <c r="C102" s="144"/>
      <c r="D102" s="144"/>
      <c r="E102" s="146"/>
    </row>
    <row r="103" spans="2:5" x14ac:dyDescent="0.2">
      <c r="B103" s="147"/>
      <c r="C103" s="144"/>
      <c r="D103" s="144"/>
      <c r="E103" s="146"/>
    </row>
  </sheetData>
  <mergeCells count="1">
    <mergeCell ref="A1:E1"/>
  </mergeCells>
  <pageMargins left="0.7" right="0.7" top="0.75" bottom="0.75" header="0.3" footer="0.3"/>
  <pageSetup scale="48" orientation="landscape" r:id="rId1"/>
  <headerFooter>
    <oddFooter>&amp;R&amp;1#&amp;"Calibri"&amp;10&amp;KA80000Public</oddFooter>
  </headerFooter>
  <ignoredErrors>
    <ignoredError sqref="J5:J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0E1D-AF57-47AF-8326-23CA589F3352}">
  <sheetPr>
    <tabColor rgb="FF00B050"/>
  </sheetPr>
  <dimension ref="B1:H17"/>
  <sheetViews>
    <sheetView showGridLines="0" workbookViewId="0">
      <selection activeCell="C17" sqref="C17"/>
    </sheetView>
  </sheetViews>
  <sheetFormatPr defaultRowHeight="20.100000000000001" customHeight="1" x14ac:dyDescent="0.2"/>
  <cols>
    <col min="1" max="1" width="4.7109375" style="213" customWidth="1"/>
    <col min="2" max="2" width="12.7109375" style="214" customWidth="1"/>
    <col min="3" max="4" width="12.7109375" style="213" customWidth="1"/>
    <col min="5" max="5" width="9.140625" style="213"/>
    <col min="6" max="6" width="20.5703125" style="213" bestFit="1" customWidth="1"/>
    <col min="7" max="16384" width="9.140625" style="213"/>
  </cols>
  <sheetData>
    <row r="1" spans="2:8" ht="20.100000000000001" customHeight="1" x14ac:dyDescent="0.2">
      <c r="B1" s="9" t="s">
        <v>122</v>
      </c>
    </row>
    <row r="2" spans="2:8" ht="12.75" x14ac:dyDescent="0.2"/>
    <row r="3" spans="2:8" ht="39.950000000000003" customHeight="1" x14ac:dyDescent="0.2">
      <c r="C3" s="225" t="s">
        <v>121</v>
      </c>
      <c r="D3" s="224" t="s">
        <v>120</v>
      </c>
    </row>
    <row r="4" spans="2:8" ht="20.100000000000001" customHeight="1" x14ac:dyDescent="0.2">
      <c r="B4" s="223" t="s">
        <v>119</v>
      </c>
      <c r="C4" s="222">
        <f>'DAILY CAGR'!F2</f>
        <v>0.03</v>
      </c>
      <c r="D4" s="222">
        <f>'DAILY CAGR'!I2</f>
        <v>0.02</v>
      </c>
    </row>
    <row r="5" spans="2:8" ht="20.100000000000001" customHeight="1" x14ac:dyDescent="0.2">
      <c r="B5" s="219" t="s">
        <v>118</v>
      </c>
      <c r="C5" s="218"/>
      <c r="D5" s="217"/>
    </row>
    <row r="6" spans="2:8" ht="20.100000000000001" customHeight="1" x14ac:dyDescent="0.2">
      <c r="B6" s="216">
        <v>43709</v>
      </c>
      <c r="C6" s="215">
        <f>SUMIF('DAILY CAGR'!$B$3:$B$1471,$B6,'DAILY CAGR'!$G$3:$G$1471)</f>
        <v>2.2109589041095813E-2</v>
      </c>
      <c r="D6" s="215">
        <f>SUMIF('DAILY CAGR'!$B$3:$B$1471,$B6,'DAILY CAGR'!$J$3:$J$1471)</f>
        <v>1.4739726027397303E-2</v>
      </c>
      <c r="F6" s="221"/>
    </row>
    <row r="7" spans="2:8" ht="20.100000000000001" customHeight="1" x14ac:dyDescent="0.2">
      <c r="B7" s="216">
        <f t="shared" ref="B7:B12" si="0">EOMONTH(B6,5)+1</f>
        <v>43891</v>
      </c>
      <c r="C7" s="215">
        <f>SUMIF('DAILY CAGR'!$B$3:$B$1471,$B7,'DAILY CAGR'!$G$3:$G$1471)</f>
        <v>3.7280547945205064E-2</v>
      </c>
      <c r="D7" s="215">
        <f>SUMIF('DAILY CAGR'!$B$3:$B$1471,$B7,'DAILY CAGR'!$J$3:$J$1471)</f>
        <v>2.4806575342465907E-2</v>
      </c>
      <c r="F7" s="221"/>
    </row>
    <row r="8" spans="2:8" ht="20.100000000000001" customHeight="1" x14ac:dyDescent="0.2">
      <c r="B8" s="216">
        <f t="shared" si="0"/>
        <v>44075</v>
      </c>
      <c r="C8" s="215">
        <f>SUMIF('DAILY CAGR'!$B$3:$B$1471,$B8,'DAILY CAGR'!$G$3:$G$1471)</f>
        <v>5.2857534246574397E-2</v>
      </c>
      <c r="D8" s="215">
        <f>SUMIF('DAILY CAGR'!$B$3:$B$1471,$B8,'DAILY CAGR'!$J$3:$J$1471)</f>
        <v>3.5090410958904229E-2</v>
      </c>
      <c r="F8" s="221"/>
      <c r="H8" s="220"/>
    </row>
    <row r="9" spans="2:8" ht="20.100000000000001" customHeight="1" x14ac:dyDescent="0.2">
      <c r="B9" s="216">
        <f t="shared" si="0"/>
        <v>44256</v>
      </c>
      <c r="C9" s="215">
        <f>SUMIF('DAILY CAGR'!$B$3:$B$1471,$B9,'DAILY CAGR'!$G$3:$G$1471)</f>
        <v>6.8311767123286044E-2</v>
      </c>
      <c r="D9" s="215">
        <f>SUMIF('DAILY CAGR'!$B$3:$B$1471,$B9,'DAILY CAGR'!$J$3:$J$1471)</f>
        <v>4.5245698630136923E-2</v>
      </c>
    </row>
    <row r="10" spans="2:8" ht="20.100000000000001" customHeight="1" x14ac:dyDescent="0.2">
      <c r="B10" s="216">
        <f t="shared" si="0"/>
        <v>44440</v>
      </c>
      <c r="C10" s="215">
        <f>SUMIF('DAILY CAGR'!$B$3:$B$1471,$B10,'DAILY CAGR'!$G$3:$G$1471)</f>
        <v>8.4356063013695831E-2</v>
      </c>
      <c r="D10" s="215">
        <f>SUMIF('DAILY CAGR'!$B$3:$B$1471,$B10,'DAILY CAGR'!$J$3:$J$1471)</f>
        <v>5.5735210958904137E-2</v>
      </c>
    </row>
    <row r="11" spans="2:8" ht="20.100000000000001" customHeight="1" x14ac:dyDescent="0.2">
      <c r="B11" s="216">
        <f t="shared" si="0"/>
        <v>44621</v>
      </c>
      <c r="C11" s="215">
        <f>SUMIF('DAILY CAGR'!$B$3:$B$1471,$B11,'DAILY CAGR'!$G$3:$G$1471)</f>
        <v>0.10036112013698324</v>
      </c>
      <c r="D11" s="215">
        <f>SUMIF('DAILY CAGR'!$B$3:$B$1471,$B11,'DAILY CAGR'!$J$3:$J$1471)</f>
        <v>6.615061260274005E-2</v>
      </c>
    </row>
    <row r="12" spans="2:8" ht="20.100000000000001" customHeight="1" x14ac:dyDescent="0.2">
      <c r="B12" s="216">
        <f t="shared" si="0"/>
        <v>44805</v>
      </c>
      <c r="C12" s="215">
        <f>SUMIF('DAILY CAGR'!$B$3:$B$1471,$B12,'DAILY CAGR'!$G$3:$G$1471)</f>
        <v>0.11688674490410729</v>
      </c>
      <c r="D12" s="215">
        <f>SUMIF('DAILY CAGR'!$B$3:$B$1471,$B12,'DAILY CAGR'!$J$3:$J$1471)</f>
        <v>7.68499151780834E-2</v>
      </c>
    </row>
    <row r="13" spans="2:8" ht="20.100000000000001" customHeight="1" x14ac:dyDescent="0.2">
      <c r="B13" s="219" t="s">
        <v>117</v>
      </c>
      <c r="C13" s="218"/>
      <c r="D13" s="217"/>
    </row>
    <row r="14" spans="2:8" ht="20.100000000000001" customHeight="1" x14ac:dyDescent="0.2">
      <c r="B14" s="216">
        <v>43805</v>
      </c>
      <c r="C14" s="215">
        <f>SUMIF('DAILY CAGR'!$B$3:$B$1471,$B14,'DAILY CAGR'!$G$3:$G$1471)</f>
        <v>2.9999999999999784E-2</v>
      </c>
      <c r="D14" s="215">
        <f>SUMIF('DAILY CAGR'!$B$3:$B$1471,$B14,'DAILY CAGR'!$J$3:$J$1471)</f>
        <v>2.0000000000000059E-2</v>
      </c>
    </row>
    <row r="15" spans="2:8" ht="20.100000000000001" customHeight="1" x14ac:dyDescent="0.2">
      <c r="B15" s="216">
        <f>EOMONTH(B14,11)+DAY(B14)</f>
        <v>44171</v>
      </c>
      <c r="C15" s="215">
        <f>SUMIF('DAILY CAGR'!$B$3:$B$1471,$B15,'DAILY CAGR'!$G$3:$G$1471)</f>
        <v>6.0899999999998781E-2</v>
      </c>
      <c r="D15" s="215">
        <f>SUMIF('DAILY CAGR'!$B$3:$B$1471,$B15,'DAILY CAGR'!$J$3:$J$1471)</f>
        <v>4.0399999999999894E-2</v>
      </c>
    </row>
    <row r="16" spans="2:8" ht="20.100000000000001" customHeight="1" x14ac:dyDescent="0.2">
      <c r="B16" s="216">
        <f>EOMONTH(B15,11)+DAY(B15)</f>
        <v>44536</v>
      </c>
      <c r="C16" s="215">
        <f>SUMIF('DAILY CAGR'!$B$3:$B$1471,$B16,'DAILY CAGR'!$G$3:$G$1471)</f>
        <v>9.272699999999659E-2</v>
      </c>
      <c r="D16" s="215">
        <f>SUMIF('DAILY CAGR'!$B$3:$B$1471,$B16,'DAILY CAGR'!$J$3:$J$1471)</f>
        <v>6.1208000000000075E-2</v>
      </c>
    </row>
    <row r="17" spans="2:4" ht="20.100000000000001" customHeight="1" x14ac:dyDescent="0.2">
      <c r="B17" s="216">
        <f>EOMONTH(B16,11)+DAY(B16)</f>
        <v>44901</v>
      </c>
      <c r="C17" s="215">
        <f>SUMIF('DAILY CAGR'!$B$3:$B$1471,$B17,'DAILY CAGR'!$G$3:$G$1471)</f>
        <v>0.12550880999999803</v>
      </c>
      <c r="D17" s="215">
        <f>SUMIF('DAILY CAGR'!$B$3:$B$1471,$B17,'DAILY CAGR'!$J$3:$J$1471)</f>
        <v>8.243216000000167E-2</v>
      </c>
    </row>
  </sheetData>
  <pageMargins left="0.7" right="0.7" top="0.75" bottom="0.75" header="0.3" footer="0.3"/>
  <pageSetup orientation="portrait" r:id="rId1"/>
  <headerFooter>
    <oddFooter>&amp;R&amp;1#&amp;"Calibri"&amp;10&amp;KA80000Public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5CE8-E0E8-4BA2-9FFE-96098DDAF13F}">
  <sheetPr>
    <tabColor rgb="FF00B050"/>
    <pageSetUpPr fitToPage="1"/>
  </sheetPr>
  <dimension ref="A1:J1471"/>
  <sheetViews>
    <sheetView showGridLines="0" zoomScale="90" zoomScaleNormal="90" workbookViewId="0">
      <pane ySplit="3" topLeftCell="A4" activePane="bottomLeft" state="frozen"/>
      <selection activeCell="D24" sqref="D24"/>
      <selection pane="bottomLeft" activeCell="A371" sqref="A371"/>
    </sheetView>
  </sheetViews>
  <sheetFormatPr defaultRowHeight="12.75" x14ac:dyDescent="0.2"/>
  <cols>
    <col min="1" max="1" width="4.7109375" customWidth="1"/>
    <col min="2" max="2" width="10.7109375" style="3" customWidth="1"/>
    <col min="3" max="4" width="8.7109375" style="3" customWidth="1"/>
    <col min="5" max="5" width="1.7109375" customWidth="1"/>
    <col min="6" max="7" width="10.7109375" customWidth="1"/>
    <col min="8" max="8" width="1.7109375" customWidth="1"/>
    <col min="9" max="10" width="10.7109375" customWidth="1"/>
  </cols>
  <sheetData>
    <row r="1" spans="1:10" x14ac:dyDescent="0.2">
      <c r="A1" s="240" t="s">
        <v>130</v>
      </c>
    </row>
    <row r="2" spans="1:10" x14ac:dyDescent="0.2">
      <c r="B2" s="278" t="s">
        <v>129</v>
      </c>
      <c r="C2" s="279"/>
      <c r="D2" s="280"/>
      <c r="F2" s="276">
        <v>0.03</v>
      </c>
      <c r="G2" s="277"/>
      <c r="I2" s="276">
        <v>0.02</v>
      </c>
      <c r="J2" s="277"/>
    </row>
    <row r="3" spans="1:10" x14ac:dyDescent="0.2">
      <c r="B3" s="239" t="s">
        <v>119</v>
      </c>
      <c r="C3" s="239" t="s">
        <v>128</v>
      </c>
      <c r="D3" s="239" t="s">
        <v>127</v>
      </c>
      <c r="F3" s="239" t="s">
        <v>126</v>
      </c>
      <c r="G3" s="238" t="s">
        <v>125</v>
      </c>
      <c r="I3" s="239" t="s">
        <v>126</v>
      </c>
      <c r="J3" s="238" t="s">
        <v>125</v>
      </c>
    </row>
    <row r="4" spans="1:10" x14ac:dyDescent="0.2">
      <c r="A4" t="s">
        <v>124</v>
      </c>
      <c r="B4" s="237">
        <v>43441</v>
      </c>
      <c r="C4" s="228">
        <v>1</v>
      </c>
      <c r="D4" s="228">
        <v>1</v>
      </c>
      <c r="F4" s="230">
        <f>F$2/365</f>
        <v>8.219178082191781E-5</v>
      </c>
      <c r="G4" s="236">
        <f>F4</f>
        <v>8.219178082191781E-5</v>
      </c>
      <c r="I4" s="230">
        <f>I$2/365</f>
        <v>5.4794520547945207E-5</v>
      </c>
      <c r="J4" s="236">
        <f>I4</f>
        <v>5.4794520547945207E-5</v>
      </c>
    </row>
    <row r="5" spans="1:10" hidden="1" x14ac:dyDescent="0.2">
      <c r="B5" s="229">
        <f t="shared" ref="B5:B68" si="0">B4+1</f>
        <v>43442</v>
      </c>
      <c r="C5" s="228">
        <f t="shared" ref="C5:C68" si="1">C4</f>
        <v>1</v>
      </c>
      <c r="D5" s="228">
        <v>2</v>
      </c>
      <c r="F5" s="227">
        <f t="shared" ref="F5:F68" si="2">F4</f>
        <v>8.219178082191781E-5</v>
      </c>
      <c r="G5" s="226">
        <f t="shared" ref="G5:G68" si="3">G4+F5</f>
        <v>1.6438356164383562E-4</v>
      </c>
      <c r="I5" s="227">
        <f t="shared" ref="I5:I68" si="4">I4</f>
        <v>5.4794520547945207E-5</v>
      </c>
      <c r="J5" s="226">
        <f t="shared" ref="J5:J68" si="5">J4+I5</f>
        <v>1.0958904109589041E-4</v>
      </c>
    </row>
    <row r="6" spans="1:10" hidden="1" x14ac:dyDescent="0.2">
      <c r="B6" s="229">
        <f t="shared" si="0"/>
        <v>43443</v>
      </c>
      <c r="C6" s="228">
        <f t="shared" si="1"/>
        <v>1</v>
      </c>
      <c r="D6" s="228">
        <v>3</v>
      </c>
      <c r="F6" s="227">
        <f t="shared" si="2"/>
        <v>8.219178082191781E-5</v>
      </c>
      <c r="G6" s="226">
        <f t="shared" si="3"/>
        <v>2.4657534246575342E-4</v>
      </c>
      <c r="I6" s="227">
        <f t="shared" si="4"/>
        <v>5.4794520547945207E-5</v>
      </c>
      <c r="J6" s="226">
        <f t="shared" si="5"/>
        <v>1.6438356164383562E-4</v>
      </c>
    </row>
    <row r="7" spans="1:10" hidden="1" x14ac:dyDescent="0.2">
      <c r="B7" s="229">
        <f t="shared" si="0"/>
        <v>43444</v>
      </c>
      <c r="C7" s="228">
        <f t="shared" si="1"/>
        <v>1</v>
      </c>
      <c r="D7" s="228">
        <v>4</v>
      </c>
      <c r="F7" s="227">
        <f t="shared" si="2"/>
        <v>8.219178082191781E-5</v>
      </c>
      <c r="G7" s="226">
        <f t="shared" si="3"/>
        <v>3.2876712328767124E-4</v>
      </c>
      <c r="I7" s="227">
        <f t="shared" si="4"/>
        <v>5.4794520547945207E-5</v>
      </c>
      <c r="J7" s="226">
        <f t="shared" si="5"/>
        <v>2.1917808219178083E-4</v>
      </c>
    </row>
    <row r="8" spans="1:10" hidden="1" x14ac:dyDescent="0.2">
      <c r="B8" s="229">
        <f t="shared" si="0"/>
        <v>43445</v>
      </c>
      <c r="C8" s="228">
        <f t="shared" si="1"/>
        <v>1</v>
      </c>
      <c r="D8" s="228">
        <v>5</v>
      </c>
      <c r="F8" s="227">
        <f t="shared" si="2"/>
        <v>8.219178082191781E-5</v>
      </c>
      <c r="G8" s="226">
        <f t="shared" si="3"/>
        <v>4.1095890410958907E-4</v>
      </c>
      <c r="I8" s="227">
        <f t="shared" si="4"/>
        <v>5.4794520547945207E-5</v>
      </c>
      <c r="J8" s="226">
        <f t="shared" si="5"/>
        <v>2.7397260273972601E-4</v>
      </c>
    </row>
    <row r="9" spans="1:10" hidden="1" x14ac:dyDescent="0.2">
      <c r="B9" s="229">
        <f t="shared" si="0"/>
        <v>43446</v>
      </c>
      <c r="C9" s="228">
        <f t="shared" si="1"/>
        <v>1</v>
      </c>
      <c r="D9" s="228">
        <v>6</v>
      </c>
      <c r="F9" s="227">
        <f t="shared" si="2"/>
        <v>8.219178082191781E-5</v>
      </c>
      <c r="G9" s="226">
        <f t="shared" si="3"/>
        <v>4.9315068493150684E-4</v>
      </c>
      <c r="I9" s="227">
        <f t="shared" si="4"/>
        <v>5.4794520547945207E-5</v>
      </c>
      <c r="J9" s="226">
        <f t="shared" si="5"/>
        <v>3.2876712328767119E-4</v>
      </c>
    </row>
    <row r="10" spans="1:10" hidden="1" x14ac:dyDescent="0.2">
      <c r="B10" s="229">
        <f t="shared" si="0"/>
        <v>43447</v>
      </c>
      <c r="C10" s="228">
        <f t="shared" si="1"/>
        <v>1</v>
      </c>
      <c r="D10" s="228">
        <v>7</v>
      </c>
      <c r="F10" s="227">
        <f t="shared" si="2"/>
        <v>8.219178082191781E-5</v>
      </c>
      <c r="G10" s="226">
        <f t="shared" si="3"/>
        <v>5.7534246575342461E-4</v>
      </c>
      <c r="I10" s="227">
        <f t="shared" si="4"/>
        <v>5.4794520547945207E-5</v>
      </c>
      <c r="J10" s="226">
        <f t="shared" si="5"/>
        <v>3.8356164383561637E-4</v>
      </c>
    </row>
    <row r="11" spans="1:10" hidden="1" x14ac:dyDescent="0.2">
      <c r="B11" s="229">
        <f t="shared" si="0"/>
        <v>43448</v>
      </c>
      <c r="C11" s="228">
        <f t="shared" si="1"/>
        <v>1</v>
      </c>
      <c r="D11" s="228">
        <v>8</v>
      </c>
      <c r="F11" s="227">
        <f t="shared" si="2"/>
        <v>8.219178082191781E-5</v>
      </c>
      <c r="G11" s="226">
        <f t="shared" si="3"/>
        <v>6.5753424657534238E-4</v>
      </c>
      <c r="I11" s="227">
        <f t="shared" si="4"/>
        <v>5.4794520547945207E-5</v>
      </c>
      <c r="J11" s="226">
        <f t="shared" si="5"/>
        <v>4.3835616438356155E-4</v>
      </c>
    </row>
    <row r="12" spans="1:10" hidden="1" x14ac:dyDescent="0.2">
      <c r="B12" s="229">
        <f t="shared" si="0"/>
        <v>43449</v>
      </c>
      <c r="C12" s="228">
        <f t="shared" si="1"/>
        <v>1</v>
      </c>
      <c r="D12" s="228">
        <v>9</v>
      </c>
      <c r="F12" s="227">
        <f t="shared" si="2"/>
        <v>8.219178082191781E-5</v>
      </c>
      <c r="G12" s="226">
        <f t="shared" si="3"/>
        <v>7.3972602739726015E-4</v>
      </c>
      <c r="I12" s="227">
        <f t="shared" si="4"/>
        <v>5.4794520547945207E-5</v>
      </c>
      <c r="J12" s="226">
        <f t="shared" si="5"/>
        <v>4.9315068493150673E-4</v>
      </c>
    </row>
    <row r="13" spans="1:10" hidden="1" x14ac:dyDescent="0.2">
      <c r="B13" s="229">
        <f t="shared" si="0"/>
        <v>43450</v>
      </c>
      <c r="C13" s="228">
        <f t="shared" si="1"/>
        <v>1</v>
      </c>
      <c r="D13" s="228">
        <v>10</v>
      </c>
      <c r="F13" s="227">
        <f t="shared" si="2"/>
        <v>8.219178082191781E-5</v>
      </c>
      <c r="G13" s="226">
        <f t="shared" si="3"/>
        <v>8.2191780821917792E-4</v>
      </c>
      <c r="I13" s="227">
        <f t="shared" si="4"/>
        <v>5.4794520547945207E-5</v>
      </c>
      <c r="J13" s="226">
        <f t="shared" si="5"/>
        <v>5.4794520547945191E-4</v>
      </c>
    </row>
    <row r="14" spans="1:10" hidden="1" x14ac:dyDescent="0.2">
      <c r="B14" s="229">
        <f t="shared" si="0"/>
        <v>43451</v>
      </c>
      <c r="C14" s="228">
        <f t="shared" si="1"/>
        <v>1</v>
      </c>
      <c r="D14" s="228">
        <v>11</v>
      </c>
      <c r="F14" s="227">
        <f t="shared" si="2"/>
        <v>8.219178082191781E-5</v>
      </c>
      <c r="G14" s="226">
        <f t="shared" si="3"/>
        <v>9.0410958904109568E-4</v>
      </c>
      <c r="I14" s="227">
        <f t="shared" si="4"/>
        <v>5.4794520547945207E-5</v>
      </c>
      <c r="J14" s="226">
        <f t="shared" si="5"/>
        <v>6.0273972602739709E-4</v>
      </c>
    </row>
    <row r="15" spans="1:10" hidden="1" x14ac:dyDescent="0.2">
      <c r="B15" s="229">
        <f t="shared" si="0"/>
        <v>43452</v>
      </c>
      <c r="C15" s="228">
        <f t="shared" si="1"/>
        <v>1</v>
      </c>
      <c r="D15" s="228">
        <v>12</v>
      </c>
      <c r="F15" s="227">
        <f t="shared" si="2"/>
        <v>8.219178082191781E-5</v>
      </c>
      <c r="G15" s="226">
        <f t="shared" si="3"/>
        <v>9.8630136986301345E-4</v>
      </c>
      <c r="I15" s="227">
        <f t="shared" si="4"/>
        <v>5.4794520547945207E-5</v>
      </c>
      <c r="J15" s="226">
        <f t="shared" si="5"/>
        <v>6.5753424657534227E-4</v>
      </c>
    </row>
    <row r="16" spans="1:10" hidden="1" x14ac:dyDescent="0.2">
      <c r="B16" s="229">
        <f t="shared" si="0"/>
        <v>43453</v>
      </c>
      <c r="C16" s="228">
        <f t="shared" si="1"/>
        <v>1</v>
      </c>
      <c r="D16" s="228">
        <v>13</v>
      </c>
      <c r="F16" s="227">
        <f t="shared" si="2"/>
        <v>8.219178082191781E-5</v>
      </c>
      <c r="G16" s="226">
        <f t="shared" si="3"/>
        <v>1.0684931506849313E-3</v>
      </c>
      <c r="I16" s="227">
        <f t="shared" si="4"/>
        <v>5.4794520547945207E-5</v>
      </c>
      <c r="J16" s="226">
        <f t="shared" si="5"/>
        <v>7.1232876712328745E-4</v>
      </c>
    </row>
    <row r="17" spans="2:10" hidden="1" x14ac:dyDescent="0.2">
      <c r="B17" s="229">
        <f t="shared" si="0"/>
        <v>43454</v>
      </c>
      <c r="C17" s="228">
        <f t="shared" si="1"/>
        <v>1</v>
      </c>
      <c r="D17" s="228">
        <v>14</v>
      </c>
      <c r="F17" s="227">
        <f t="shared" si="2"/>
        <v>8.219178082191781E-5</v>
      </c>
      <c r="G17" s="226">
        <f t="shared" si="3"/>
        <v>1.1506849315068492E-3</v>
      </c>
      <c r="I17" s="227">
        <f t="shared" si="4"/>
        <v>5.4794520547945207E-5</v>
      </c>
      <c r="J17" s="226">
        <f t="shared" si="5"/>
        <v>7.6712328767123263E-4</v>
      </c>
    </row>
    <row r="18" spans="2:10" hidden="1" x14ac:dyDescent="0.2">
      <c r="B18" s="229">
        <f t="shared" si="0"/>
        <v>43455</v>
      </c>
      <c r="C18" s="228">
        <f t="shared" si="1"/>
        <v>1</v>
      </c>
      <c r="D18" s="228">
        <v>15</v>
      </c>
      <c r="F18" s="227">
        <f t="shared" si="2"/>
        <v>8.219178082191781E-5</v>
      </c>
      <c r="G18" s="226">
        <f t="shared" si="3"/>
        <v>1.2328767123287671E-3</v>
      </c>
      <c r="I18" s="227">
        <f t="shared" si="4"/>
        <v>5.4794520547945207E-5</v>
      </c>
      <c r="J18" s="226">
        <f t="shared" si="5"/>
        <v>8.2191780821917781E-4</v>
      </c>
    </row>
    <row r="19" spans="2:10" hidden="1" x14ac:dyDescent="0.2">
      <c r="B19" s="229">
        <f t="shared" si="0"/>
        <v>43456</v>
      </c>
      <c r="C19" s="228">
        <f t="shared" si="1"/>
        <v>1</v>
      </c>
      <c r="D19" s="228">
        <v>16</v>
      </c>
      <c r="F19" s="227">
        <f t="shared" si="2"/>
        <v>8.219178082191781E-5</v>
      </c>
      <c r="G19" s="226">
        <f t="shared" si="3"/>
        <v>1.315068493150685E-3</v>
      </c>
      <c r="I19" s="227">
        <f t="shared" si="4"/>
        <v>5.4794520547945207E-5</v>
      </c>
      <c r="J19" s="226">
        <f t="shared" si="5"/>
        <v>8.7671232876712299E-4</v>
      </c>
    </row>
    <row r="20" spans="2:10" hidden="1" x14ac:dyDescent="0.2">
      <c r="B20" s="229">
        <f t="shared" si="0"/>
        <v>43457</v>
      </c>
      <c r="C20" s="228">
        <f t="shared" si="1"/>
        <v>1</v>
      </c>
      <c r="D20" s="228">
        <v>17</v>
      </c>
      <c r="F20" s="227">
        <f t="shared" si="2"/>
        <v>8.219178082191781E-5</v>
      </c>
      <c r="G20" s="226">
        <f t="shared" si="3"/>
        <v>1.3972602739726028E-3</v>
      </c>
      <c r="I20" s="227">
        <f t="shared" si="4"/>
        <v>5.4794520547945207E-5</v>
      </c>
      <c r="J20" s="226">
        <f t="shared" si="5"/>
        <v>9.3150684931506817E-4</v>
      </c>
    </row>
    <row r="21" spans="2:10" hidden="1" x14ac:dyDescent="0.2">
      <c r="B21" s="229">
        <f t="shared" si="0"/>
        <v>43458</v>
      </c>
      <c r="C21" s="228">
        <f t="shared" si="1"/>
        <v>1</v>
      </c>
      <c r="D21" s="228">
        <v>18</v>
      </c>
      <c r="F21" s="227">
        <f t="shared" si="2"/>
        <v>8.219178082191781E-5</v>
      </c>
      <c r="G21" s="226">
        <f t="shared" si="3"/>
        <v>1.4794520547945207E-3</v>
      </c>
      <c r="I21" s="227">
        <f t="shared" si="4"/>
        <v>5.4794520547945207E-5</v>
      </c>
      <c r="J21" s="226">
        <f t="shared" si="5"/>
        <v>9.8630136986301345E-4</v>
      </c>
    </row>
    <row r="22" spans="2:10" hidden="1" x14ac:dyDescent="0.2">
      <c r="B22" s="229">
        <f t="shared" si="0"/>
        <v>43459</v>
      </c>
      <c r="C22" s="228">
        <f t="shared" si="1"/>
        <v>1</v>
      </c>
      <c r="D22" s="228">
        <v>19</v>
      </c>
      <c r="F22" s="227">
        <f t="shared" si="2"/>
        <v>8.219178082191781E-5</v>
      </c>
      <c r="G22" s="226">
        <f t="shared" si="3"/>
        <v>1.5616438356164386E-3</v>
      </c>
      <c r="I22" s="227">
        <f t="shared" si="4"/>
        <v>5.4794520547945207E-5</v>
      </c>
      <c r="J22" s="226">
        <f t="shared" si="5"/>
        <v>1.0410958904109586E-3</v>
      </c>
    </row>
    <row r="23" spans="2:10" hidden="1" x14ac:dyDescent="0.2">
      <c r="B23" s="229">
        <f t="shared" si="0"/>
        <v>43460</v>
      </c>
      <c r="C23" s="228">
        <f t="shared" si="1"/>
        <v>1</v>
      </c>
      <c r="D23" s="228">
        <v>20</v>
      </c>
      <c r="F23" s="227">
        <f t="shared" si="2"/>
        <v>8.219178082191781E-5</v>
      </c>
      <c r="G23" s="226">
        <f t="shared" si="3"/>
        <v>1.6438356164383565E-3</v>
      </c>
      <c r="I23" s="227">
        <f t="shared" si="4"/>
        <v>5.4794520547945207E-5</v>
      </c>
      <c r="J23" s="226">
        <f t="shared" si="5"/>
        <v>1.0958904109589038E-3</v>
      </c>
    </row>
    <row r="24" spans="2:10" hidden="1" x14ac:dyDescent="0.2">
      <c r="B24" s="229">
        <f t="shared" si="0"/>
        <v>43461</v>
      </c>
      <c r="C24" s="228">
        <f t="shared" si="1"/>
        <v>1</v>
      </c>
      <c r="D24" s="228">
        <v>21</v>
      </c>
      <c r="F24" s="227">
        <f t="shared" si="2"/>
        <v>8.219178082191781E-5</v>
      </c>
      <c r="G24" s="226">
        <f t="shared" si="3"/>
        <v>1.7260273972602744E-3</v>
      </c>
      <c r="I24" s="227">
        <f t="shared" si="4"/>
        <v>5.4794520547945207E-5</v>
      </c>
      <c r="J24" s="226">
        <f t="shared" si="5"/>
        <v>1.150684931506849E-3</v>
      </c>
    </row>
    <row r="25" spans="2:10" hidden="1" x14ac:dyDescent="0.2">
      <c r="B25" s="229">
        <f t="shared" si="0"/>
        <v>43462</v>
      </c>
      <c r="C25" s="228">
        <f t="shared" si="1"/>
        <v>1</v>
      </c>
      <c r="D25" s="228">
        <v>22</v>
      </c>
      <c r="F25" s="227">
        <f t="shared" si="2"/>
        <v>8.219178082191781E-5</v>
      </c>
      <c r="G25" s="226">
        <f t="shared" si="3"/>
        <v>1.8082191780821922E-3</v>
      </c>
      <c r="I25" s="227">
        <f t="shared" si="4"/>
        <v>5.4794520547945207E-5</v>
      </c>
      <c r="J25" s="226">
        <f t="shared" si="5"/>
        <v>1.2054794520547942E-3</v>
      </c>
    </row>
    <row r="26" spans="2:10" hidden="1" x14ac:dyDescent="0.2">
      <c r="B26" s="229">
        <f t="shared" si="0"/>
        <v>43463</v>
      </c>
      <c r="C26" s="228">
        <f t="shared" si="1"/>
        <v>1</v>
      </c>
      <c r="D26" s="228">
        <v>23</v>
      </c>
      <c r="F26" s="227">
        <f t="shared" si="2"/>
        <v>8.219178082191781E-5</v>
      </c>
      <c r="G26" s="226">
        <f t="shared" si="3"/>
        <v>1.8904109589041101E-3</v>
      </c>
      <c r="I26" s="227">
        <f t="shared" si="4"/>
        <v>5.4794520547945207E-5</v>
      </c>
      <c r="J26" s="226">
        <f t="shared" si="5"/>
        <v>1.2602739726027394E-3</v>
      </c>
    </row>
    <row r="27" spans="2:10" hidden="1" x14ac:dyDescent="0.2">
      <c r="B27" s="229">
        <f t="shared" si="0"/>
        <v>43464</v>
      </c>
      <c r="C27" s="228">
        <f t="shared" si="1"/>
        <v>1</v>
      </c>
      <c r="D27" s="228">
        <v>24</v>
      </c>
      <c r="F27" s="227">
        <f t="shared" si="2"/>
        <v>8.219178082191781E-5</v>
      </c>
      <c r="G27" s="226">
        <f t="shared" si="3"/>
        <v>1.9726027397260278E-3</v>
      </c>
      <c r="I27" s="227">
        <f t="shared" si="4"/>
        <v>5.4794520547945207E-5</v>
      </c>
      <c r="J27" s="226">
        <f t="shared" si="5"/>
        <v>1.3150684931506845E-3</v>
      </c>
    </row>
    <row r="28" spans="2:10" hidden="1" x14ac:dyDescent="0.2">
      <c r="B28" s="229">
        <f t="shared" si="0"/>
        <v>43465</v>
      </c>
      <c r="C28" s="228">
        <f t="shared" si="1"/>
        <v>1</v>
      </c>
      <c r="D28" s="228">
        <v>25</v>
      </c>
      <c r="F28" s="227">
        <f t="shared" si="2"/>
        <v>8.219178082191781E-5</v>
      </c>
      <c r="G28" s="226">
        <f t="shared" si="3"/>
        <v>2.0547945205479454E-3</v>
      </c>
      <c r="I28" s="227">
        <f t="shared" si="4"/>
        <v>5.4794520547945207E-5</v>
      </c>
      <c r="J28" s="226">
        <f t="shared" si="5"/>
        <v>1.3698630136986297E-3</v>
      </c>
    </row>
    <row r="29" spans="2:10" x14ac:dyDescent="0.2">
      <c r="B29" s="229">
        <f t="shared" si="0"/>
        <v>43466</v>
      </c>
      <c r="C29" s="228">
        <f t="shared" si="1"/>
        <v>1</v>
      </c>
      <c r="D29" s="228">
        <v>26</v>
      </c>
      <c r="F29" s="227">
        <f t="shared" si="2"/>
        <v>8.219178082191781E-5</v>
      </c>
      <c r="G29" s="226">
        <f t="shared" si="3"/>
        <v>2.1369863013698631E-3</v>
      </c>
      <c r="I29" s="227">
        <f t="shared" si="4"/>
        <v>5.4794520547945207E-5</v>
      </c>
      <c r="J29" s="226">
        <f t="shared" si="5"/>
        <v>1.4246575342465749E-3</v>
      </c>
    </row>
    <row r="30" spans="2:10" hidden="1" x14ac:dyDescent="0.2">
      <c r="B30" s="229">
        <f t="shared" si="0"/>
        <v>43467</v>
      </c>
      <c r="C30" s="228">
        <f t="shared" si="1"/>
        <v>1</v>
      </c>
      <c r="D30" s="228">
        <v>27</v>
      </c>
      <c r="F30" s="227">
        <f t="shared" si="2"/>
        <v>8.219178082191781E-5</v>
      </c>
      <c r="G30" s="226">
        <f t="shared" si="3"/>
        <v>2.2191780821917808E-3</v>
      </c>
      <c r="I30" s="227">
        <f t="shared" si="4"/>
        <v>5.4794520547945207E-5</v>
      </c>
      <c r="J30" s="226">
        <f t="shared" si="5"/>
        <v>1.4794520547945201E-3</v>
      </c>
    </row>
    <row r="31" spans="2:10" hidden="1" x14ac:dyDescent="0.2">
      <c r="B31" s="229">
        <f t="shared" si="0"/>
        <v>43468</v>
      </c>
      <c r="C31" s="228">
        <f t="shared" si="1"/>
        <v>1</v>
      </c>
      <c r="D31" s="228">
        <v>28</v>
      </c>
      <c r="F31" s="227">
        <f t="shared" si="2"/>
        <v>8.219178082191781E-5</v>
      </c>
      <c r="G31" s="226">
        <f t="shared" si="3"/>
        <v>2.3013698630136984E-3</v>
      </c>
      <c r="I31" s="227">
        <f t="shared" si="4"/>
        <v>5.4794520547945207E-5</v>
      </c>
      <c r="J31" s="226">
        <f t="shared" si="5"/>
        <v>1.5342465753424653E-3</v>
      </c>
    </row>
    <row r="32" spans="2:10" hidden="1" x14ac:dyDescent="0.2">
      <c r="B32" s="229">
        <f t="shared" si="0"/>
        <v>43469</v>
      </c>
      <c r="C32" s="228">
        <f t="shared" si="1"/>
        <v>1</v>
      </c>
      <c r="D32" s="228">
        <v>29</v>
      </c>
      <c r="F32" s="227">
        <f t="shared" si="2"/>
        <v>8.219178082191781E-5</v>
      </c>
      <c r="G32" s="226">
        <f t="shared" si="3"/>
        <v>2.3835616438356161E-3</v>
      </c>
      <c r="I32" s="227">
        <f t="shared" si="4"/>
        <v>5.4794520547945207E-5</v>
      </c>
      <c r="J32" s="226">
        <f t="shared" si="5"/>
        <v>1.5890410958904104E-3</v>
      </c>
    </row>
    <row r="33" spans="2:10" hidden="1" x14ac:dyDescent="0.2">
      <c r="B33" s="229">
        <f t="shared" si="0"/>
        <v>43470</v>
      </c>
      <c r="C33" s="228">
        <f t="shared" si="1"/>
        <v>1</v>
      </c>
      <c r="D33" s="228">
        <v>30</v>
      </c>
      <c r="F33" s="227">
        <f t="shared" si="2"/>
        <v>8.219178082191781E-5</v>
      </c>
      <c r="G33" s="226">
        <f t="shared" si="3"/>
        <v>2.4657534246575337E-3</v>
      </c>
      <c r="I33" s="227">
        <f t="shared" si="4"/>
        <v>5.4794520547945207E-5</v>
      </c>
      <c r="J33" s="226">
        <f t="shared" si="5"/>
        <v>1.6438356164383556E-3</v>
      </c>
    </row>
    <row r="34" spans="2:10" hidden="1" x14ac:dyDescent="0.2">
      <c r="B34" s="229">
        <f t="shared" si="0"/>
        <v>43471</v>
      </c>
      <c r="C34" s="228">
        <f t="shared" si="1"/>
        <v>1</v>
      </c>
      <c r="D34" s="228">
        <v>31</v>
      </c>
      <c r="F34" s="227">
        <f t="shared" si="2"/>
        <v>8.219178082191781E-5</v>
      </c>
      <c r="G34" s="226">
        <f t="shared" si="3"/>
        <v>2.5479452054794514E-3</v>
      </c>
      <c r="I34" s="227">
        <f t="shared" si="4"/>
        <v>5.4794520547945207E-5</v>
      </c>
      <c r="J34" s="226">
        <f t="shared" si="5"/>
        <v>1.6986301369863008E-3</v>
      </c>
    </row>
    <row r="35" spans="2:10" hidden="1" x14ac:dyDescent="0.2">
      <c r="B35" s="229">
        <f t="shared" si="0"/>
        <v>43472</v>
      </c>
      <c r="C35" s="228">
        <f t="shared" si="1"/>
        <v>1</v>
      </c>
      <c r="D35" s="228">
        <v>32</v>
      </c>
      <c r="F35" s="227">
        <f t="shared" si="2"/>
        <v>8.219178082191781E-5</v>
      </c>
      <c r="G35" s="226">
        <f t="shared" si="3"/>
        <v>2.6301369863013691E-3</v>
      </c>
      <c r="I35" s="227">
        <f t="shared" si="4"/>
        <v>5.4794520547945207E-5</v>
      </c>
      <c r="J35" s="226">
        <f t="shared" si="5"/>
        <v>1.753424657534246E-3</v>
      </c>
    </row>
    <row r="36" spans="2:10" hidden="1" x14ac:dyDescent="0.2">
      <c r="B36" s="229">
        <f t="shared" si="0"/>
        <v>43473</v>
      </c>
      <c r="C36" s="228">
        <f t="shared" si="1"/>
        <v>1</v>
      </c>
      <c r="D36" s="228">
        <v>33</v>
      </c>
      <c r="F36" s="227">
        <f t="shared" si="2"/>
        <v>8.219178082191781E-5</v>
      </c>
      <c r="G36" s="226">
        <f t="shared" si="3"/>
        <v>2.7123287671232867E-3</v>
      </c>
      <c r="I36" s="227">
        <f t="shared" si="4"/>
        <v>5.4794520547945207E-5</v>
      </c>
      <c r="J36" s="226">
        <f t="shared" si="5"/>
        <v>1.8082191780821912E-3</v>
      </c>
    </row>
    <row r="37" spans="2:10" hidden="1" x14ac:dyDescent="0.2">
      <c r="B37" s="229">
        <f t="shared" si="0"/>
        <v>43474</v>
      </c>
      <c r="C37" s="228">
        <f t="shared" si="1"/>
        <v>1</v>
      </c>
      <c r="D37" s="228">
        <v>34</v>
      </c>
      <c r="F37" s="227">
        <f t="shared" si="2"/>
        <v>8.219178082191781E-5</v>
      </c>
      <c r="G37" s="226">
        <f t="shared" si="3"/>
        <v>2.7945205479452044E-3</v>
      </c>
      <c r="I37" s="227">
        <f t="shared" si="4"/>
        <v>5.4794520547945207E-5</v>
      </c>
      <c r="J37" s="226">
        <f t="shared" si="5"/>
        <v>1.8630136986301363E-3</v>
      </c>
    </row>
    <row r="38" spans="2:10" hidden="1" x14ac:dyDescent="0.2">
      <c r="B38" s="229">
        <f t="shared" si="0"/>
        <v>43475</v>
      </c>
      <c r="C38" s="228">
        <f t="shared" si="1"/>
        <v>1</v>
      </c>
      <c r="D38" s="228">
        <v>35</v>
      </c>
      <c r="F38" s="227">
        <f t="shared" si="2"/>
        <v>8.219178082191781E-5</v>
      </c>
      <c r="G38" s="226">
        <f t="shared" si="3"/>
        <v>2.8767123287671221E-3</v>
      </c>
      <c r="I38" s="227">
        <f t="shared" si="4"/>
        <v>5.4794520547945207E-5</v>
      </c>
      <c r="J38" s="226">
        <f t="shared" si="5"/>
        <v>1.9178082191780815E-3</v>
      </c>
    </row>
    <row r="39" spans="2:10" hidden="1" x14ac:dyDescent="0.2">
      <c r="B39" s="229">
        <f t="shared" si="0"/>
        <v>43476</v>
      </c>
      <c r="C39" s="228">
        <f t="shared" si="1"/>
        <v>1</v>
      </c>
      <c r="D39" s="228">
        <v>36</v>
      </c>
      <c r="F39" s="227">
        <f t="shared" si="2"/>
        <v>8.219178082191781E-5</v>
      </c>
      <c r="G39" s="226">
        <f t="shared" si="3"/>
        <v>2.9589041095890397E-3</v>
      </c>
      <c r="I39" s="227">
        <f t="shared" si="4"/>
        <v>5.4794520547945207E-5</v>
      </c>
      <c r="J39" s="226">
        <f t="shared" si="5"/>
        <v>1.9726027397260269E-3</v>
      </c>
    </row>
    <row r="40" spans="2:10" hidden="1" x14ac:dyDescent="0.2">
      <c r="B40" s="229">
        <f t="shared" si="0"/>
        <v>43477</v>
      </c>
      <c r="C40" s="228">
        <f t="shared" si="1"/>
        <v>1</v>
      </c>
      <c r="D40" s="228">
        <v>37</v>
      </c>
      <c r="F40" s="227">
        <f t="shared" si="2"/>
        <v>8.219178082191781E-5</v>
      </c>
      <c r="G40" s="226">
        <f t="shared" si="3"/>
        <v>3.0410958904109574E-3</v>
      </c>
      <c r="I40" s="227">
        <f t="shared" si="4"/>
        <v>5.4794520547945207E-5</v>
      </c>
      <c r="J40" s="226">
        <f t="shared" si="5"/>
        <v>2.0273972602739723E-3</v>
      </c>
    </row>
    <row r="41" spans="2:10" hidden="1" x14ac:dyDescent="0.2">
      <c r="B41" s="229">
        <f t="shared" si="0"/>
        <v>43478</v>
      </c>
      <c r="C41" s="228">
        <f t="shared" si="1"/>
        <v>1</v>
      </c>
      <c r="D41" s="228">
        <v>38</v>
      </c>
      <c r="F41" s="227">
        <f t="shared" si="2"/>
        <v>8.219178082191781E-5</v>
      </c>
      <c r="G41" s="226">
        <f t="shared" si="3"/>
        <v>3.123287671232875E-3</v>
      </c>
      <c r="I41" s="227">
        <f t="shared" si="4"/>
        <v>5.4794520547945207E-5</v>
      </c>
      <c r="J41" s="226">
        <f t="shared" si="5"/>
        <v>2.0821917808219177E-3</v>
      </c>
    </row>
    <row r="42" spans="2:10" hidden="1" x14ac:dyDescent="0.2">
      <c r="B42" s="229">
        <f t="shared" si="0"/>
        <v>43479</v>
      </c>
      <c r="C42" s="228">
        <f t="shared" si="1"/>
        <v>1</v>
      </c>
      <c r="D42" s="228">
        <v>39</v>
      </c>
      <c r="F42" s="227">
        <f t="shared" si="2"/>
        <v>8.219178082191781E-5</v>
      </c>
      <c r="G42" s="226">
        <f t="shared" si="3"/>
        <v>3.2054794520547927E-3</v>
      </c>
      <c r="I42" s="227">
        <f t="shared" si="4"/>
        <v>5.4794520547945207E-5</v>
      </c>
      <c r="J42" s="226">
        <f t="shared" si="5"/>
        <v>2.1369863013698631E-3</v>
      </c>
    </row>
    <row r="43" spans="2:10" hidden="1" x14ac:dyDescent="0.2">
      <c r="B43" s="229">
        <f t="shared" si="0"/>
        <v>43480</v>
      </c>
      <c r="C43" s="228">
        <f t="shared" si="1"/>
        <v>1</v>
      </c>
      <c r="D43" s="228">
        <v>40</v>
      </c>
      <c r="F43" s="227">
        <f t="shared" si="2"/>
        <v>8.219178082191781E-5</v>
      </c>
      <c r="G43" s="226">
        <f t="shared" si="3"/>
        <v>3.2876712328767104E-3</v>
      </c>
      <c r="I43" s="227">
        <f t="shared" si="4"/>
        <v>5.4794520547945207E-5</v>
      </c>
      <c r="J43" s="226">
        <f t="shared" si="5"/>
        <v>2.1917808219178085E-3</v>
      </c>
    </row>
    <row r="44" spans="2:10" hidden="1" x14ac:dyDescent="0.2">
      <c r="B44" s="229">
        <f t="shared" si="0"/>
        <v>43481</v>
      </c>
      <c r="C44" s="228">
        <f t="shared" si="1"/>
        <v>1</v>
      </c>
      <c r="D44" s="228">
        <v>41</v>
      </c>
      <c r="F44" s="227">
        <f t="shared" si="2"/>
        <v>8.219178082191781E-5</v>
      </c>
      <c r="G44" s="226">
        <f t="shared" si="3"/>
        <v>3.369863013698628E-3</v>
      </c>
      <c r="I44" s="227">
        <f t="shared" si="4"/>
        <v>5.4794520547945207E-5</v>
      </c>
      <c r="J44" s="226">
        <f t="shared" si="5"/>
        <v>2.2465753424657539E-3</v>
      </c>
    </row>
    <row r="45" spans="2:10" hidden="1" x14ac:dyDescent="0.2">
      <c r="B45" s="229">
        <f t="shared" si="0"/>
        <v>43482</v>
      </c>
      <c r="C45" s="228">
        <f t="shared" si="1"/>
        <v>1</v>
      </c>
      <c r="D45" s="228">
        <v>42</v>
      </c>
      <c r="F45" s="227">
        <f t="shared" si="2"/>
        <v>8.219178082191781E-5</v>
      </c>
      <c r="G45" s="226">
        <f t="shared" si="3"/>
        <v>3.4520547945205457E-3</v>
      </c>
      <c r="I45" s="227">
        <f t="shared" si="4"/>
        <v>5.4794520547945207E-5</v>
      </c>
      <c r="J45" s="226">
        <f t="shared" si="5"/>
        <v>2.3013698630136993E-3</v>
      </c>
    </row>
    <row r="46" spans="2:10" hidden="1" x14ac:dyDescent="0.2">
      <c r="B46" s="229">
        <f t="shared" si="0"/>
        <v>43483</v>
      </c>
      <c r="C46" s="228">
        <f t="shared" si="1"/>
        <v>1</v>
      </c>
      <c r="D46" s="228">
        <v>43</v>
      </c>
      <c r="F46" s="227">
        <f t="shared" si="2"/>
        <v>8.219178082191781E-5</v>
      </c>
      <c r="G46" s="226">
        <f t="shared" si="3"/>
        <v>3.5342465753424633E-3</v>
      </c>
      <c r="I46" s="227">
        <f t="shared" si="4"/>
        <v>5.4794520547945207E-5</v>
      </c>
      <c r="J46" s="226">
        <f t="shared" si="5"/>
        <v>2.3561643835616447E-3</v>
      </c>
    </row>
    <row r="47" spans="2:10" hidden="1" x14ac:dyDescent="0.2">
      <c r="B47" s="229">
        <f t="shared" si="0"/>
        <v>43484</v>
      </c>
      <c r="C47" s="228">
        <f t="shared" si="1"/>
        <v>1</v>
      </c>
      <c r="D47" s="228">
        <v>44</v>
      </c>
      <c r="F47" s="227">
        <f t="shared" si="2"/>
        <v>8.219178082191781E-5</v>
      </c>
      <c r="G47" s="226">
        <f t="shared" si="3"/>
        <v>3.616438356164381E-3</v>
      </c>
      <c r="I47" s="227">
        <f t="shared" si="4"/>
        <v>5.4794520547945207E-5</v>
      </c>
      <c r="J47" s="226">
        <f t="shared" si="5"/>
        <v>2.4109589041095901E-3</v>
      </c>
    </row>
    <row r="48" spans="2:10" hidden="1" x14ac:dyDescent="0.2">
      <c r="B48" s="229">
        <f t="shared" si="0"/>
        <v>43485</v>
      </c>
      <c r="C48" s="228">
        <f t="shared" si="1"/>
        <v>1</v>
      </c>
      <c r="D48" s="228">
        <v>45</v>
      </c>
      <c r="F48" s="227">
        <f t="shared" si="2"/>
        <v>8.219178082191781E-5</v>
      </c>
      <c r="G48" s="226">
        <f t="shared" si="3"/>
        <v>3.6986301369862987E-3</v>
      </c>
      <c r="I48" s="227">
        <f t="shared" si="4"/>
        <v>5.4794520547945207E-5</v>
      </c>
      <c r="J48" s="226">
        <f t="shared" si="5"/>
        <v>2.4657534246575355E-3</v>
      </c>
    </row>
    <row r="49" spans="2:10" hidden="1" x14ac:dyDescent="0.2">
      <c r="B49" s="229">
        <f t="shared" si="0"/>
        <v>43486</v>
      </c>
      <c r="C49" s="228">
        <f t="shared" si="1"/>
        <v>1</v>
      </c>
      <c r="D49" s="228">
        <v>46</v>
      </c>
      <c r="F49" s="227">
        <f t="shared" si="2"/>
        <v>8.219178082191781E-5</v>
      </c>
      <c r="G49" s="226">
        <f t="shared" si="3"/>
        <v>3.7808219178082163E-3</v>
      </c>
      <c r="I49" s="227">
        <f t="shared" si="4"/>
        <v>5.4794520547945207E-5</v>
      </c>
      <c r="J49" s="226">
        <f t="shared" si="5"/>
        <v>2.5205479452054809E-3</v>
      </c>
    </row>
    <row r="50" spans="2:10" hidden="1" x14ac:dyDescent="0.2">
      <c r="B50" s="229">
        <f t="shared" si="0"/>
        <v>43487</v>
      </c>
      <c r="C50" s="228">
        <f t="shared" si="1"/>
        <v>1</v>
      </c>
      <c r="D50" s="228">
        <v>47</v>
      </c>
      <c r="F50" s="227">
        <f t="shared" si="2"/>
        <v>8.219178082191781E-5</v>
      </c>
      <c r="G50" s="226">
        <f t="shared" si="3"/>
        <v>3.863013698630134E-3</v>
      </c>
      <c r="I50" s="227">
        <f t="shared" si="4"/>
        <v>5.4794520547945207E-5</v>
      </c>
      <c r="J50" s="226">
        <f t="shared" si="5"/>
        <v>2.5753424657534263E-3</v>
      </c>
    </row>
    <row r="51" spans="2:10" hidden="1" x14ac:dyDescent="0.2">
      <c r="B51" s="229">
        <f t="shared" si="0"/>
        <v>43488</v>
      </c>
      <c r="C51" s="228">
        <f t="shared" si="1"/>
        <v>1</v>
      </c>
      <c r="D51" s="228">
        <v>48</v>
      </c>
      <c r="F51" s="227">
        <f t="shared" si="2"/>
        <v>8.219178082191781E-5</v>
      </c>
      <c r="G51" s="226">
        <f t="shared" si="3"/>
        <v>3.9452054794520521E-3</v>
      </c>
      <c r="I51" s="227">
        <f t="shared" si="4"/>
        <v>5.4794520547945207E-5</v>
      </c>
      <c r="J51" s="226">
        <f t="shared" si="5"/>
        <v>2.6301369863013717E-3</v>
      </c>
    </row>
    <row r="52" spans="2:10" hidden="1" x14ac:dyDescent="0.2">
      <c r="B52" s="229">
        <f t="shared" si="0"/>
        <v>43489</v>
      </c>
      <c r="C52" s="228">
        <f t="shared" si="1"/>
        <v>1</v>
      </c>
      <c r="D52" s="228">
        <v>49</v>
      </c>
      <c r="F52" s="227">
        <f t="shared" si="2"/>
        <v>8.219178082191781E-5</v>
      </c>
      <c r="G52" s="226">
        <f t="shared" si="3"/>
        <v>4.0273972602739702E-3</v>
      </c>
      <c r="I52" s="227">
        <f t="shared" si="4"/>
        <v>5.4794520547945207E-5</v>
      </c>
      <c r="J52" s="226">
        <f t="shared" si="5"/>
        <v>2.6849315068493171E-3</v>
      </c>
    </row>
    <row r="53" spans="2:10" hidden="1" x14ac:dyDescent="0.2">
      <c r="B53" s="229">
        <f t="shared" si="0"/>
        <v>43490</v>
      </c>
      <c r="C53" s="228">
        <f t="shared" si="1"/>
        <v>1</v>
      </c>
      <c r="D53" s="228">
        <v>50</v>
      </c>
      <c r="F53" s="227">
        <f t="shared" si="2"/>
        <v>8.219178082191781E-5</v>
      </c>
      <c r="G53" s="226">
        <f t="shared" si="3"/>
        <v>4.1095890410958883E-3</v>
      </c>
      <c r="I53" s="227">
        <f t="shared" si="4"/>
        <v>5.4794520547945207E-5</v>
      </c>
      <c r="J53" s="226">
        <f t="shared" si="5"/>
        <v>2.7397260273972625E-3</v>
      </c>
    </row>
    <row r="54" spans="2:10" hidden="1" x14ac:dyDescent="0.2">
      <c r="B54" s="229">
        <f t="shared" si="0"/>
        <v>43491</v>
      </c>
      <c r="C54" s="228">
        <f t="shared" si="1"/>
        <v>1</v>
      </c>
      <c r="D54" s="228">
        <v>51</v>
      </c>
      <c r="F54" s="227">
        <f t="shared" si="2"/>
        <v>8.219178082191781E-5</v>
      </c>
      <c r="G54" s="226">
        <f t="shared" si="3"/>
        <v>4.1917808219178064E-3</v>
      </c>
      <c r="I54" s="227">
        <f t="shared" si="4"/>
        <v>5.4794520547945207E-5</v>
      </c>
      <c r="J54" s="226">
        <f t="shared" si="5"/>
        <v>2.7945205479452079E-3</v>
      </c>
    </row>
    <row r="55" spans="2:10" hidden="1" x14ac:dyDescent="0.2">
      <c r="B55" s="229">
        <f t="shared" si="0"/>
        <v>43492</v>
      </c>
      <c r="C55" s="228">
        <f t="shared" si="1"/>
        <v>1</v>
      </c>
      <c r="D55" s="228">
        <v>52</v>
      </c>
      <c r="F55" s="227">
        <f t="shared" si="2"/>
        <v>8.219178082191781E-5</v>
      </c>
      <c r="G55" s="226">
        <f t="shared" si="3"/>
        <v>4.2739726027397245E-3</v>
      </c>
      <c r="I55" s="227">
        <f t="shared" si="4"/>
        <v>5.4794520547945207E-5</v>
      </c>
      <c r="J55" s="226">
        <f t="shared" si="5"/>
        <v>2.8493150684931533E-3</v>
      </c>
    </row>
    <row r="56" spans="2:10" hidden="1" x14ac:dyDescent="0.2">
      <c r="B56" s="229">
        <f t="shared" si="0"/>
        <v>43493</v>
      </c>
      <c r="C56" s="228">
        <f t="shared" si="1"/>
        <v>1</v>
      </c>
      <c r="D56" s="228">
        <v>53</v>
      </c>
      <c r="F56" s="227">
        <f t="shared" si="2"/>
        <v>8.219178082191781E-5</v>
      </c>
      <c r="G56" s="226">
        <f t="shared" si="3"/>
        <v>4.3561643835616426E-3</v>
      </c>
      <c r="I56" s="227">
        <f t="shared" si="4"/>
        <v>5.4794520547945207E-5</v>
      </c>
      <c r="J56" s="226">
        <f t="shared" si="5"/>
        <v>2.9041095890410987E-3</v>
      </c>
    </row>
    <row r="57" spans="2:10" hidden="1" x14ac:dyDescent="0.2">
      <c r="B57" s="229">
        <f t="shared" si="0"/>
        <v>43494</v>
      </c>
      <c r="C57" s="228">
        <f t="shared" si="1"/>
        <v>1</v>
      </c>
      <c r="D57" s="228">
        <v>54</v>
      </c>
      <c r="F57" s="227">
        <f t="shared" si="2"/>
        <v>8.219178082191781E-5</v>
      </c>
      <c r="G57" s="226">
        <f t="shared" si="3"/>
        <v>4.4383561643835607E-3</v>
      </c>
      <c r="I57" s="227">
        <f t="shared" si="4"/>
        <v>5.4794520547945207E-5</v>
      </c>
      <c r="J57" s="226">
        <f t="shared" si="5"/>
        <v>2.9589041095890441E-3</v>
      </c>
    </row>
    <row r="58" spans="2:10" hidden="1" x14ac:dyDescent="0.2">
      <c r="B58" s="229">
        <f t="shared" si="0"/>
        <v>43495</v>
      </c>
      <c r="C58" s="228">
        <f t="shared" si="1"/>
        <v>1</v>
      </c>
      <c r="D58" s="228">
        <v>55</v>
      </c>
      <c r="F58" s="227">
        <f t="shared" si="2"/>
        <v>8.219178082191781E-5</v>
      </c>
      <c r="G58" s="226">
        <f t="shared" si="3"/>
        <v>4.5205479452054788E-3</v>
      </c>
      <c r="I58" s="227">
        <f t="shared" si="4"/>
        <v>5.4794520547945207E-5</v>
      </c>
      <c r="J58" s="226">
        <f t="shared" si="5"/>
        <v>3.0136986301369894E-3</v>
      </c>
    </row>
    <row r="59" spans="2:10" hidden="1" x14ac:dyDescent="0.2">
      <c r="B59" s="229">
        <f t="shared" si="0"/>
        <v>43496</v>
      </c>
      <c r="C59" s="228">
        <f t="shared" si="1"/>
        <v>1</v>
      </c>
      <c r="D59" s="228">
        <v>56</v>
      </c>
      <c r="F59" s="227">
        <f t="shared" si="2"/>
        <v>8.219178082191781E-5</v>
      </c>
      <c r="G59" s="226">
        <f t="shared" si="3"/>
        <v>4.6027397260273968E-3</v>
      </c>
      <c r="I59" s="227">
        <f t="shared" si="4"/>
        <v>5.4794520547945207E-5</v>
      </c>
      <c r="J59" s="226">
        <f t="shared" si="5"/>
        <v>3.0684931506849348E-3</v>
      </c>
    </row>
    <row r="60" spans="2:10" x14ac:dyDescent="0.2">
      <c r="B60" s="229">
        <f t="shared" si="0"/>
        <v>43497</v>
      </c>
      <c r="C60" s="228">
        <f t="shared" si="1"/>
        <v>1</v>
      </c>
      <c r="D60" s="228">
        <v>57</v>
      </c>
      <c r="F60" s="227">
        <f t="shared" si="2"/>
        <v>8.219178082191781E-5</v>
      </c>
      <c r="G60" s="226">
        <f t="shared" si="3"/>
        <v>4.6849315068493149E-3</v>
      </c>
      <c r="I60" s="227">
        <f t="shared" si="4"/>
        <v>5.4794520547945207E-5</v>
      </c>
      <c r="J60" s="226">
        <f t="shared" si="5"/>
        <v>3.1232876712328802E-3</v>
      </c>
    </row>
    <row r="61" spans="2:10" hidden="1" x14ac:dyDescent="0.2">
      <c r="B61" s="229">
        <f t="shared" si="0"/>
        <v>43498</v>
      </c>
      <c r="C61" s="228">
        <f t="shared" si="1"/>
        <v>1</v>
      </c>
      <c r="D61" s="228">
        <v>58</v>
      </c>
      <c r="F61" s="227">
        <f t="shared" si="2"/>
        <v>8.219178082191781E-5</v>
      </c>
      <c r="G61" s="226">
        <f t="shared" si="3"/>
        <v>4.767123287671233E-3</v>
      </c>
      <c r="I61" s="227">
        <f t="shared" si="4"/>
        <v>5.4794520547945207E-5</v>
      </c>
      <c r="J61" s="226">
        <f t="shared" si="5"/>
        <v>3.1780821917808256E-3</v>
      </c>
    </row>
    <row r="62" spans="2:10" hidden="1" x14ac:dyDescent="0.2">
      <c r="B62" s="229">
        <f t="shared" si="0"/>
        <v>43499</v>
      </c>
      <c r="C62" s="228">
        <f t="shared" si="1"/>
        <v>1</v>
      </c>
      <c r="D62" s="228">
        <v>59</v>
      </c>
      <c r="F62" s="227">
        <f t="shared" si="2"/>
        <v>8.219178082191781E-5</v>
      </c>
      <c r="G62" s="226">
        <f t="shared" si="3"/>
        <v>4.8493150684931511E-3</v>
      </c>
      <c r="I62" s="227">
        <f t="shared" si="4"/>
        <v>5.4794520547945207E-5</v>
      </c>
      <c r="J62" s="226">
        <f t="shared" si="5"/>
        <v>3.232876712328771E-3</v>
      </c>
    </row>
    <row r="63" spans="2:10" hidden="1" x14ac:dyDescent="0.2">
      <c r="B63" s="229">
        <f t="shared" si="0"/>
        <v>43500</v>
      </c>
      <c r="C63" s="228">
        <f t="shared" si="1"/>
        <v>1</v>
      </c>
      <c r="D63" s="228">
        <v>60</v>
      </c>
      <c r="F63" s="227">
        <f t="shared" si="2"/>
        <v>8.219178082191781E-5</v>
      </c>
      <c r="G63" s="226">
        <f t="shared" si="3"/>
        <v>4.9315068493150692E-3</v>
      </c>
      <c r="I63" s="227">
        <f t="shared" si="4"/>
        <v>5.4794520547945207E-5</v>
      </c>
      <c r="J63" s="226">
        <f t="shared" si="5"/>
        <v>3.2876712328767164E-3</v>
      </c>
    </row>
    <row r="64" spans="2:10" hidden="1" x14ac:dyDescent="0.2">
      <c r="B64" s="229">
        <f t="shared" si="0"/>
        <v>43501</v>
      </c>
      <c r="C64" s="228">
        <f t="shared" si="1"/>
        <v>1</v>
      </c>
      <c r="D64" s="228">
        <v>61</v>
      </c>
      <c r="F64" s="227">
        <f t="shared" si="2"/>
        <v>8.219178082191781E-5</v>
      </c>
      <c r="G64" s="226">
        <f t="shared" si="3"/>
        <v>5.0136986301369873E-3</v>
      </c>
      <c r="I64" s="227">
        <f t="shared" si="4"/>
        <v>5.4794520547945207E-5</v>
      </c>
      <c r="J64" s="226">
        <f t="shared" si="5"/>
        <v>3.3424657534246618E-3</v>
      </c>
    </row>
    <row r="65" spans="2:10" hidden="1" x14ac:dyDescent="0.2">
      <c r="B65" s="229">
        <f t="shared" si="0"/>
        <v>43502</v>
      </c>
      <c r="C65" s="228">
        <f t="shared" si="1"/>
        <v>1</v>
      </c>
      <c r="D65" s="228">
        <v>62</v>
      </c>
      <c r="F65" s="227">
        <f t="shared" si="2"/>
        <v>8.219178082191781E-5</v>
      </c>
      <c r="G65" s="226">
        <f t="shared" si="3"/>
        <v>5.0958904109589054E-3</v>
      </c>
      <c r="I65" s="227">
        <f t="shared" si="4"/>
        <v>5.4794520547945207E-5</v>
      </c>
      <c r="J65" s="226">
        <f t="shared" si="5"/>
        <v>3.3972602739726072E-3</v>
      </c>
    </row>
    <row r="66" spans="2:10" hidden="1" x14ac:dyDescent="0.2">
      <c r="B66" s="229">
        <f t="shared" si="0"/>
        <v>43503</v>
      </c>
      <c r="C66" s="228">
        <f t="shared" si="1"/>
        <v>1</v>
      </c>
      <c r="D66" s="228">
        <v>63</v>
      </c>
      <c r="F66" s="227">
        <f t="shared" si="2"/>
        <v>8.219178082191781E-5</v>
      </c>
      <c r="G66" s="226">
        <f t="shared" si="3"/>
        <v>5.1780821917808235E-3</v>
      </c>
      <c r="I66" s="227">
        <f t="shared" si="4"/>
        <v>5.4794520547945207E-5</v>
      </c>
      <c r="J66" s="226">
        <f t="shared" si="5"/>
        <v>3.4520547945205526E-3</v>
      </c>
    </row>
    <row r="67" spans="2:10" hidden="1" x14ac:dyDescent="0.2">
      <c r="B67" s="229">
        <f t="shared" si="0"/>
        <v>43504</v>
      </c>
      <c r="C67" s="228">
        <f t="shared" si="1"/>
        <v>1</v>
      </c>
      <c r="D67" s="228">
        <v>64</v>
      </c>
      <c r="F67" s="227">
        <f t="shared" si="2"/>
        <v>8.219178082191781E-5</v>
      </c>
      <c r="G67" s="226">
        <f t="shared" si="3"/>
        <v>5.2602739726027416E-3</v>
      </c>
      <c r="I67" s="227">
        <f t="shared" si="4"/>
        <v>5.4794520547945207E-5</v>
      </c>
      <c r="J67" s="226">
        <f t="shared" si="5"/>
        <v>3.506849315068498E-3</v>
      </c>
    </row>
    <row r="68" spans="2:10" hidden="1" x14ac:dyDescent="0.2">
      <c r="B68" s="229">
        <f t="shared" si="0"/>
        <v>43505</v>
      </c>
      <c r="C68" s="228">
        <f t="shared" si="1"/>
        <v>1</v>
      </c>
      <c r="D68" s="228">
        <v>65</v>
      </c>
      <c r="F68" s="227">
        <f t="shared" si="2"/>
        <v>8.219178082191781E-5</v>
      </c>
      <c r="G68" s="226">
        <f t="shared" si="3"/>
        <v>5.3424657534246597E-3</v>
      </c>
      <c r="I68" s="227">
        <f t="shared" si="4"/>
        <v>5.4794520547945207E-5</v>
      </c>
      <c r="J68" s="226">
        <f t="shared" si="5"/>
        <v>3.5616438356164434E-3</v>
      </c>
    </row>
    <row r="69" spans="2:10" hidden="1" x14ac:dyDescent="0.2">
      <c r="B69" s="229">
        <f t="shared" ref="B69:B132" si="6">B68+1</f>
        <v>43506</v>
      </c>
      <c r="C69" s="228">
        <f t="shared" ref="C69:C132" si="7">C68</f>
        <v>1</v>
      </c>
      <c r="D69" s="228">
        <v>66</v>
      </c>
      <c r="F69" s="227">
        <f t="shared" ref="F69:F132" si="8">F68</f>
        <v>8.219178082191781E-5</v>
      </c>
      <c r="G69" s="226">
        <f t="shared" ref="G69:G132" si="9">G68+F69</f>
        <v>5.4246575342465778E-3</v>
      </c>
      <c r="I69" s="227">
        <f t="shared" ref="I69:I132" si="10">I68</f>
        <v>5.4794520547945207E-5</v>
      </c>
      <c r="J69" s="226">
        <f t="shared" ref="J69:J132" si="11">J68+I69</f>
        <v>3.6164383561643888E-3</v>
      </c>
    </row>
    <row r="70" spans="2:10" hidden="1" x14ac:dyDescent="0.2">
      <c r="B70" s="229">
        <f t="shared" si="6"/>
        <v>43507</v>
      </c>
      <c r="C70" s="228">
        <f t="shared" si="7"/>
        <v>1</v>
      </c>
      <c r="D70" s="228">
        <v>67</v>
      </c>
      <c r="F70" s="227">
        <f t="shared" si="8"/>
        <v>8.219178082191781E-5</v>
      </c>
      <c r="G70" s="226">
        <f t="shared" si="9"/>
        <v>5.5068493150684959E-3</v>
      </c>
      <c r="I70" s="227">
        <f t="shared" si="10"/>
        <v>5.4794520547945207E-5</v>
      </c>
      <c r="J70" s="226">
        <f t="shared" si="11"/>
        <v>3.6712328767123342E-3</v>
      </c>
    </row>
    <row r="71" spans="2:10" hidden="1" x14ac:dyDescent="0.2">
      <c r="B71" s="229">
        <f t="shared" si="6"/>
        <v>43508</v>
      </c>
      <c r="C71" s="228">
        <f t="shared" si="7"/>
        <v>1</v>
      </c>
      <c r="D71" s="228">
        <v>68</v>
      </c>
      <c r="F71" s="227">
        <f t="shared" si="8"/>
        <v>8.219178082191781E-5</v>
      </c>
      <c r="G71" s="226">
        <f t="shared" si="9"/>
        <v>5.589041095890414E-3</v>
      </c>
      <c r="I71" s="227">
        <f t="shared" si="10"/>
        <v>5.4794520547945207E-5</v>
      </c>
      <c r="J71" s="226">
        <f t="shared" si="11"/>
        <v>3.7260273972602796E-3</v>
      </c>
    </row>
    <row r="72" spans="2:10" hidden="1" x14ac:dyDescent="0.2">
      <c r="B72" s="229">
        <f t="shared" si="6"/>
        <v>43509</v>
      </c>
      <c r="C72" s="228">
        <f t="shared" si="7"/>
        <v>1</v>
      </c>
      <c r="D72" s="228">
        <v>69</v>
      </c>
      <c r="F72" s="227">
        <f t="shared" si="8"/>
        <v>8.219178082191781E-5</v>
      </c>
      <c r="G72" s="226">
        <f t="shared" si="9"/>
        <v>5.6712328767123321E-3</v>
      </c>
      <c r="I72" s="227">
        <f t="shared" si="10"/>
        <v>5.4794520547945207E-5</v>
      </c>
      <c r="J72" s="226">
        <f t="shared" si="11"/>
        <v>3.780821917808225E-3</v>
      </c>
    </row>
    <row r="73" spans="2:10" hidden="1" x14ac:dyDescent="0.2">
      <c r="B73" s="229">
        <f t="shared" si="6"/>
        <v>43510</v>
      </c>
      <c r="C73" s="228">
        <f t="shared" si="7"/>
        <v>1</v>
      </c>
      <c r="D73" s="228">
        <v>70</v>
      </c>
      <c r="F73" s="227">
        <f t="shared" si="8"/>
        <v>8.219178082191781E-5</v>
      </c>
      <c r="G73" s="226">
        <f t="shared" si="9"/>
        <v>5.7534246575342502E-3</v>
      </c>
      <c r="I73" s="227">
        <f t="shared" si="10"/>
        <v>5.4794520547945207E-5</v>
      </c>
      <c r="J73" s="226">
        <f t="shared" si="11"/>
        <v>3.8356164383561704E-3</v>
      </c>
    </row>
    <row r="74" spans="2:10" hidden="1" x14ac:dyDescent="0.2">
      <c r="B74" s="229">
        <f t="shared" si="6"/>
        <v>43511</v>
      </c>
      <c r="C74" s="228">
        <f t="shared" si="7"/>
        <v>1</v>
      </c>
      <c r="D74" s="228">
        <v>71</v>
      </c>
      <c r="F74" s="227">
        <f t="shared" si="8"/>
        <v>8.219178082191781E-5</v>
      </c>
      <c r="G74" s="226">
        <f t="shared" si="9"/>
        <v>5.8356164383561683E-3</v>
      </c>
      <c r="I74" s="227">
        <f t="shared" si="10"/>
        <v>5.4794520547945207E-5</v>
      </c>
      <c r="J74" s="226">
        <f t="shared" si="11"/>
        <v>3.8904109589041158E-3</v>
      </c>
    </row>
    <row r="75" spans="2:10" hidden="1" x14ac:dyDescent="0.2">
      <c r="B75" s="229">
        <f t="shared" si="6"/>
        <v>43512</v>
      </c>
      <c r="C75" s="228">
        <f t="shared" si="7"/>
        <v>1</v>
      </c>
      <c r="D75" s="228">
        <v>72</v>
      </c>
      <c r="F75" s="227">
        <f t="shared" si="8"/>
        <v>8.219178082191781E-5</v>
      </c>
      <c r="G75" s="226">
        <f t="shared" si="9"/>
        <v>5.9178082191780864E-3</v>
      </c>
      <c r="I75" s="227">
        <f t="shared" si="10"/>
        <v>5.4794520547945207E-5</v>
      </c>
      <c r="J75" s="226">
        <f t="shared" si="11"/>
        <v>3.9452054794520608E-3</v>
      </c>
    </row>
    <row r="76" spans="2:10" hidden="1" x14ac:dyDescent="0.2">
      <c r="B76" s="229">
        <f t="shared" si="6"/>
        <v>43513</v>
      </c>
      <c r="C76" s="228">
        <f t="shared" si="7"/>
        <v>1</v>
      </c>
      <c r="D76" s="228">
        <v>73</v>
      </c>
      <c r="F76" s="227">
        <f t="shared" si="8"/>
        <v>8.219178082191781E-5</v>
      </c>
      <c r="G76" s="226">
        <f t="shared" si="9"/>
        <v>6.0000000000000045E-3</v>
      </c>
      <c r="I76" s="227">
        <f t="shared" si="10"/>
        <v>5.4794520547945207E-5</v>
      </c>
      <c r="J76" s="226">
        <f t="shared" si="11"/>
        <v>4.0000000000000062E-3</v>
      </c>
    </row>
    <row r="77" spans="2:10" hidden="1" x14ac:dyDescent="0.2">
      <c r="B77" s="229">
        <f t="shared" si="6"/>
        <v>43514</v>
      </c>
      <c r="C77" s="228">
        <f t="shared" si="7"/>
        <v>1</v>
      </c>
      <c r="D77" s="228">
        <v>74</v>
      </c>
      <c r="F77" s="227">
        <f t="shared" si="8"/>
        <v>8.219178082191781E-5</v>
      </c>
      <c r="G77" s="226">
        <f t="shared" si="9"/>
        <v>6.0821917808219226E-3</v>
      </c>
      <c r="I77" s="227">
        <f t="shared" si="10"/>
        <v>5.4794520547945207E-5</v>
      </c>
      <c r="J77" s="226">
        <f t="shared" si="11"/>
        <v>4.0547945205479516E-3</v>
      </c>
    </row>
    <row r="78" spans="2:10" hidden="1" x14ac:dyDescent="0.2">
      <c r="B78" s="229">
        <f t="shared" si="6"/>
        <v>43515</v>
      </c>
      <c r="C78" s="228">
        <f t="shared" si="7"/>
        <v>1</v>
      </c>
      <c r="D78" s="228">
        <v>75</v>
      </c>
      <c r="F78" s="227">
        <f t="shared" si="8"/>
        <v>8.219178082191781E-5</v>
      </c>
      <c r="G78" s="226">
        <f t="shared" si="9"/>
        <v>6.1643835616438407E-3</v>
      </c>
      <c r="I78" s="227">
        <f t="shared" si="10"/>
        <v>5.4794520547945207E-5</v>
      </c>
      <c r="J78" s="226">
        <f t="shared" si="11"/>
        <v>4.1095890410958969E-3</v>
      </c>
    </row>
    <row r="79" spans="2:10" hidden="1" x14ac:dyDescent="0.2">
      <c r="B79" s="229">
        <f t="shared" si="6"/>
        <v>43516</v>
      </c>
      <c r="C79" s="228">
        <f t="shared" si="7"/>
        <v>1</v>
      </c>
      <c r="D79" s="228">
        <v>76</v>
      </c>
      <c r="F79" s="227">
        <f t="shared" si="8"/>
        <v>8.219178082191781E-5</v>
      </c>
      <c r="G79" s="226">
        <f t="shared" si="9"/>
        <v>6.2465753424657587E-3</v>
      </c>
      <c r="I79" s="227">
        <f t="shared" si="10"/>
        <v>5.4794520547945207E-5</v>
      </c>
      <c r="J79" s="226">
        <f t="shared" si="11"/>
        <v>4.1643835616438423E-3</v>
      </c>
    </row>
    <row r="80" spans="2:10" hidden="1" x14ac:dyDescent="0.2">
      <c r="B80" s="229">
        <f t="shared" si="6"/>
        <v>43517</v>
      </c>
      <c r="C80" s="228">
        <f t="shared" si="7"/>
        <v>1</v>
      </c>
      <c r="D80" s="228">
        <v>77</v>
      </c>
      <c r="F80" s="227">
        <f t="shared" si="8"/>
        <v>8.219178082191781E-5</v>
      </c>
      <c r="G80" s="226">
        <f t="shared" si="9"/>
        <v>6.3287671232876768E-3</v>
      </c>
      <c r="I80" s="227">
        <f t="shared" si="10"/>
        <v>5.4794520547945207E-5</v>
      </c>
      <c r="J80" s="226">
        <f t="shared" si="11"/>
        <v>4.2191780821917877E-3</v>
      </c>
    </row>
    <row r="81" spans="2:10" hidden="1" x14ac:dyDescent="0.2">
      <c r="B81" s="229">
        <f t="shared" si="6"/>
        <v>43518</v>
      </c>
      <c r="C81" s="228">
        <f t="shared" si="7"/>
        <v>1</v>
      </c>
      <c r="D81" s="228">
        <v>78</v>
      </c>
      <c r="F81" s="227">
        <f t="shared" si="8"/>
        <v>8.219178082191781E-5</v>
      </c>
      <c r="G81" s="226">
        <f t="shared" si="9"/>
        <v>6.4109589041095949E-3</v>
      </c>
      <c r="I81" s="227">
        <f t="shared" si="10"/>
        <v>5.4794520547945207E-5</v>
      </c>
      <c r="J81" s="226">
        <f t="shared" si="11"/>
        <v>4.2739726027397331E-3</v>
      </c>
    </row>
    <row r="82" spans="2:10" hidden="1" x14ac:dyDescent="0.2">
      <c r="B82" s="229">
        <f t="shared" si="6"/>
        <v>43519</v>
      </c>
      <c r="C82" s="228">
        <f t="shared" si="7"/>
        <v>1</v>
      </c>
      <c r="D82" s="228">
        <v>79</v>
      </c>
      <c r="F82" s="227">
        <f t="shared" si="8"/>
        <v>8.219178082191781E-5</v>
      </c>
      <c r="G82" s="226">
        <f t="shared" si="9"/>
        <v>6.493150684931513E-3</v>
      </c>
      <c r="I82" s="227">
        <f t="shared" si="10"/>
        <v>5.4794520547945207E-5</v>
      </c>
      <c r="J82" s="226">
        <f t="shared" si="11"/>
        <v>4.3287671232876785E-3</v>
      </c>
    </row>
    <row r="83" spans="2:10" hidden="1" x14ac:dyDescent="0.2">
      <c r="B83" s="229">
        <f t="shared" si="6"/>
        <v>43520</v>
      </c>
      <c r="C83" s="228">
        <f t="shared" si="7"/>
        <v>1</v>
      </c>
      <c r="D83" s="228">
        <v>80</v>
      </c>
      <c r="F83" s="227">
        <f t="shared" si="8"/>
        <v>8.219178082191781E-5</v>
      </c>
      <c r="G83" s="226">
        <f t="shared" si="9"/>
        <v>6.5753424657534311E-3</v>
      </c>
      <c r="I83" s="227">
        <f t="shared" si="10"/>
        <v>5.4794520547945207E-5</v>
      </c>
      <c r="J83" s="226">
        <f t="shared" si="11"/>
        <v>4.3835616438356239E-3</v>
      </c>
    </row>
    <row r="84" spans="2:10" hidden="1" x14ac:dyDescent="0.2">
      <c r="B84" s="229">
        <f t="shared" si="6"/>
        <v>43521</v>
      </c>
      <c r="C84" s="228">
        <f t="shared" si="7"/>
        <v>1</v>
      </c>
      <c r="D84" s="228">
        <v>81</v>
      </c>
      <c r="F84" s="227">
        <f t="shared" si="8"/>
        <v>8.219178082191781E-5</v>
      </c>
      <c r="G84" s="226">
        <f t="shared" si="9"/>
        <v>6.6575342465753492E-3</v>
      </c>
      <c r="I84" s="227">
        <f t="shared" si="10"/>
        <v>5.4794520547945207E-5</v>
      </c>
      <c r="J84" s="226">
        <f t="shared" si="11"/>
        <v>4.4383561643835693E-3</v>
      </c>
    </row>
    <row r="85" spans="2:10" hidden="1" x14ac:dyDescent="0.2">
      <c r="B85" s="229">
        <f t="shared" si="6"/>
        <v>43522</v>
      </c>
      <c r="C85" s="228">
        <f t="shared" si="7"/>
        <v>1</v>
      </c>
      <c r="D85" s="228">
        <v>82</v>
      </c>
      <c r="F85" s="227">
        <f t="shared" si="8"/>
        <v>8.219178082191781E-5</v>
      </c>
      <c r="G85" s="226">
        <f t="shared" si="9"/>
        <v>6.7397260273972673E-3</v>
      </c>
      <c r="I85" s="227">
        <f t="shared" si="10"/>
        <v>5.4794520547945207E-5</v>
      </c>
      <c r="J85" s="226">
        <f t="shared" si="11"/>
        <v>4.4931506849315147E-3</v>
      </c>
    </row>
    <row r="86" spans="2:10" hidden="1" x14ac:dyDescent="0.2">
      <c r="B86" s="229">
        <f t="shared" si="6"/>
        <v>43523</v>
      </c>
      <c r="C86" s="228">
        <f t="shared" si="7"/>
        <v>1</v>
      </c>
      <c r="D86" s="228">
        <v>83</v>
      </c>
      <c r="F86" s="227">
        <f t="shared" si="8"/>
        <v>8.219178082191781E-5</v>
      </c>
      <c r="G86" s="226">
        <f t="shared" si="9"/>
        <v>6.8219178082191854E-3</v>
      </c>
      <c r="I86" s="227">
        <f t="shared" si="10"/>
        <v>5.4794520547945207E-5</v>
      </c>
      <c r="J86" s="226">
        <f t="shared" si="11"/>
        <v>4.5479452054794601E-3</v>
      </c>
    </row>
    <row r="87" spans="2:10" hidden="1" x14ac:dyDescent="0.2">
      <c r="B87" s="229">
        <f t="shared" si="6"/>
        <v>43524</v>
      </c>
      <c r="C87" s="228">
        <f t="shared" si="7"/>
        <v>1</v>
      </c>
      <c r="D87" s="228">
        <v>84</v>
      </c>
      <c r="F87" s="227">
        <f t="shared" si="8"/>
        <v>8.219178082191781E-5</v>
      </c>
      <c r="G87" s="226">
        <f t="shared" si="9"/>
        <v>6.9041095890411035E-3</v>
      </c>
      <c r="I87" s="227">
        <f t="shared" si="10"/>
        <v>5.4794520547945207E-5</v>
      </c>
      <c r="J87" s="226">
        <f t="shared" si="11"/>
        <v>4.6027397260274055E-3</v>
      </c>
    </row>
    <row r="88" spans="2:10" x14ac:dyDescent="0.2">
      <c r="B88" s="229">
        <f t="shared" si="6"/>
        <v>43525</v>
      </c>
      <c r="C88" s="228">
        <f t="shared" si="7"/>
        <v>1</v>
      </c>
      <c r="D88" s="228">
        <v>85</v>
      </c>
      <c r="F88" s="227">
        <f t="shared" si="8"/>
        <v>8.219178082191781E-5</v>
      </c>
      <c r="G88" s="226">
        <f t="shared" si="9"/>
        <v>6.9863013698630216E-3</v>
      </c>
      <c r="I88" s="227">
        <f t="shared" si="10"/>
        <v>5.4794520547945207E-5</v>
      </c>
      <c r="J88" s="226">
        <f t="shared" si="11"/>
        <v>4.6575342465753509E-3</v>
      </c>
    </row>
    <row r="89" spans="2:10" hidden="1" x14ac:dyDescent="0.2">
      <c r="B89" s="229">
        <f t="shared" si="6"/>
        <v>43526</v>
      </c>
      <c r="C89" s="228">
        <f t="shared" si="7"/>
        <v>1</v>
      </c>
      <c r="D89" s="228">
        <v>86</v>
      </c>
      <c r="F89" s="227">
        <f t="shared" si="8"/>
        <v>8.219178082191781E-5</v>
      </c>
      <c r="G89" s="226">
        <f t="shared" si="9"/>
        <v>7.0684931506849397E-3</v>
      </c>
      <c r="I89" s="227">
        <f t="shared" si="10"/>
        <v>5.4794520547945207E-5</v>
      </c>
      <c r="J89" s="226">
        <f t="shared" si="11"/>
        <v>4.7123287671232963E-3</v>
      </c>
    </row>
    <row r="90" spans="2:10" hidden="1" x14ac:dyDescent="0.2">
      <c r="B90" s="229">
        <f t="shared" si="6"/>
        <v>43527</v>
      </c>
      <c r="C90" s="228">
        <f t="shared" si="7"/>
        <v>1</v>
      </c>
      <c r="D90" s="228">
        <v>87</v>
      </c>
      <c r="F90" s="227">
        <f t="shared" si="8"/>
        <v>8.219178082191781E-5</v>
      </c>
      <c r="G90" s="226">
        <f t="shared" si="9"/>
        <v>7.1506849315068578E-3</v>
      </c>
      <c r="I90" s="227">
        <f t="shared" si="10"/>
        <v>5.4794520547945207E-5</v>
      </c>
      <c r="J90" s="226">
        <f t="shared" si="11"/>
        <v>4.7671232876712417E-3</v>
      </c>
    </row>
    <row r="91" spans="2:10" hidden="1" x14ac:dyDescent="0.2">
      <c r="B91" s="229">
        <f t="shared" si="6"/>
        <v>43528</v>
      </c>
      <c r="C91" s="228">
        <f t="shared" si="7"/>
        <v>1</v>
      </c>
      <c r="D91" s="228">
        <v>88</v>
      </c>
      <c r="F91" s="227">
        <f t="shared" si="8"/>
        <v>8.219178082191781E-5</v>
      </c>
      <c r="G91" s="226">
        <f t="shared" si="9"/>
        <v>7.2328767123287759E-3</v>
      </c>
      <c r="I91" s="227">
        <f t="shared" si="10"/>
        <v>5.4794520547945207E-5</v>
      </c>
      <c r="J91" s="226">
        <f t="shared" si="11"/>
        <v>4.8219178082191871E-3</v>
      </c>
    </row>
    <row r="92" spans="2:10" hidden="1" x14ac:dyDescent="0.2">
      <c r="B92" s="229">
        <f t="shared" si="6"/>
        <v>43529</v>
      </c>
      <c r="C92" s="228">
        <f t="shared" si="7"/>
        <v>1</v>
      </c>
      <c r="D92" s="228">
        <v>89</v>
      </c>
      <c r="F92" s="227">
        <f t="shared" si="8"/>
        <v>8.219178082191781E-5</v>
      </c>
      <c r="G92" s="226">
        <f t="shared" si="9"/>
        <v>7.315068493150694E-3</v>
      </c>
      <c r="I92" s="227">
        <f t="shared" si="10"/>
        <v>5.4794520547945207E-5</v>
      </c>
      <c r="J92" s="226">
        <f t="shared" si="11"/>
        <v>4.8767123287671325E-3</v>
      </c>
    </row>
    <row r="93" spans="2:10" hidden="1" x14ac:dyDescent="0.2">
      <c r="B93" s="229">
        <f t="shared" si="6"/>
        <v>43530</v>
      </c>
      <c r="C93" s="228">
        <f t="shared" si="7"/>
        <v>1</v>
      </c>
      <c r="D93" s="228">
        <v>90</v>
      </c>
      <c r="F93" s="227">
        <f t="shared" si="8"/>
        <v>8.219178082191781E-5</v>
      </c>
      <c r="G93" s="226">
        <f t="shared" si="9"/>
        <v>7.3972602739726121E-3</v>
      </c>
      <c r="I93" s="227">
        <f t="shared" si="10"/>
        <v>5.4794520547945207E-5</v>
      </c>
      <c r="J93" s="226">
        <f t="shared" si="11"/>
        <v>4.9315068493150779E-3</v>
      </c>
    </row>
    <row r="94" spans="2:10" hidden="1" x14ac:dyDescent="0.2">
      <c r="B94" s="229">
        <f t="shared" si="6"/>
        <v>43531</v>
      </c>
      <c r="C94" s="228">
        <f t="shared" si="7"/>
        <v>1</v>
      </c>
      <c r="D94" s="228">
        <v>91</v>
      </c>
      <c r="F94" s="227">
        <f t="shared" si="8"/>
        <v>8.219178082191781E-5</v>
      </c>
      <c r="G94" s="226">
        <f t="shared" si="9"/>
        <v>7.4794520547945302E-3</v>
      </c>
      <c r="I94" s="227">
        <f t="shared" si="10"/>
        <v>5.4794520547945207E-5</v>
      </c>
      <c r="J94" s="226">
        <f t="shared" si="11"/>
        <v>4.9863013698630233E-3</v>
      </c>
    </row>
    <row r="95" spans="2:10" hidden="1" x14ac:dyDescent="0.2">
      <c r="B95" s="229">
        <f t="shared" si="6"/>
        <v>43532</v>
      </c>
      <c r="C95" s="228">
        <f t="shared" si="7"/>
        <v>1</v>
      </c>
      <c r="D95" s="228">
        <v>92</v>
      </c>
      <c r="F95" s="227">
        <f t="shared" si="8"/>
        <v>8.219178082191781E-5</v>
      </c>
      <c r="G95" s="226">
        <f t="shared" si="9"/>
        <v>7.5616438356164483E-3</v>
      </c>
      <c r="I95" s="227">
        <f t="shared" si="10"/>
        <v>5.4794520547945207E-5</v>
      </c>
      <c r="J95" s="226">
        <f t="shared" si="11"/>
        <v>5.0410958904109687E-3</v>
      </c>
    </row>
    <row r="96" spans="2:10" hidden="1" x14ac:dyDescent="0.2">
      <c r="B96" s="229">
        <f t="shared" si="6"/>
        <v>43533</v>
      </c>
      <c r="C96" s="228">
        <f t="shared" si="7"/>
        <v>1</v>
      </c>
      <c r="D96" s="228">
        <v>93</v>
      </c>
      <c r="F96" s="227">
        <f t="shared" si="8"/>
        <v>8.219178082191781E-5</v>
      </c>
      <c r="G96" s="226">
        <f t="shared" si="9"/>
        <v>7.6438356164383664E-3</v>
      </c>
      <c r="I96" s="227">
        <f t="shared" si="10"/>
        <v>5.4794520547945207E-5</v>
      </c>
      <c r="J96" s="226">
        <f t="shared" si="11"/>
        <v>5.0958904109589141E-3</v>
      </c>
    </row>
    <row r="97" spans="2:10" hidden="1" x14ac:dyDescent="0.2">
      <c r="B97" s="229">
        <f t="shared" si="6"/>
        <v>43534</v>
      </c>
      <c r="C97" s="228">
        <f t="shared" si="7"/>
        <v>1</v>
      </c>
      <c r="D97" s="228">
        <v>94</v>
      </c>
      <c r="F97" s="227">
        <f t="shared" si="8"/>
        <v>8.219178082191781E-5</v>
      </c>
      <c r="G97" s="226">
        <f t="shared" si="9"/>
        <v>7.7260273972602845E-3</v>
      </c>
      <c r="I97" s="227">
        <f t="shared" si="10"/>
        <v>5.4794520547945207E-5</v>
      </c>
      <c r="J97" s="226">
        <f t="shared" si="11"/>
        <v>5.1506849315068595E-3</v>
      </c>
    </row>
    <row r="98" spans="2:10" hidden="1" x14ac:dyDescent="0.2">
      <c r="B98" s="229">
        <f t="shared" si="6"/>
        <v>43535</v>
      </c>
      <c r="C98" s="228">
        <f t="shared" si="7"/>
        <v>1</v>
      </c>
      <c r="D98" s="228">
        <v>95</v>
      </c>
      <c r="F98" s="227">
        <f t="shared" si="8"/>
        <v>8.219178082191781E-5</v>
      </c>
      <c r="G98" s="226">
        <f t="shared" si="9"/>
        <v>7.8082191780822026E-3</v>
      </c>
      <c r="I98" s="227">
        <f t="shared" si="10"/>
        <v>5.4794520547945207E-5</v>
      </c>
      <c r="J98" s="226">
        <f t="shared" si="11"/>
        <v>5.2054794520548049E-3</v>
      </c>
    </row>
    <row r="99" spans="2:10" hidden="1" x14ac:dyDescent="0.2">
      <c r="B99" s="229">
        <f t="shared" si="6"/>
        <v>43536</v>
      </c>
      <c r="C99" s="228">
        <f t="shared" si="7"/>
        <v>1</v>
      </c>
      <c r="D99" s="228">
        <v>96</v>
      </c>
      <c r="F99" s="227">
        <f t="shared" si="8"/>
        <v>8.219178082191781E-5</v>
      </c>
      <c r="G99" s="226">
        <f t="shared" si="9"/>
        <v>7.8904109589041198E-3</v>
      </c>
      <c r="I99" s="227">
        <f t="shared" si="10"/>
        <v>5.4794520547945207E-5</v>
      </c>
      <c r="J99" s="226">
        <f t="shared" si="11"/>
        <v>5.2602739726027503E-3</v>
      </c>
    </row>
    <row r="100" spans="2:10" hidden="1" x14ac:dyDescent="0.2">
      <c r="B100" s="229">
        <f t="shared" si="6"/>
        <v>43537</v>
      </c>
      <c r="C100" s="228">
        <f t="shared" si="7"/>
        <v>1</v>
      </c>
      <c r="D100" s="228">
        <v>97</v>
      </c>
      <c r="F100" s="227">
        <f t="shared" si="8"/>
        <v>8.219178082191781E-5</v>
      </c>
      <c r="G100" s="226">
        <f t="shared" si="9"/>
        <v>7.9726027397260379E-3</v>
      </c>
      <c r="I100" s="227">
        <f t="shared" si="10"/>
        <v>5.4794520547945207E-5</v>
      </c>
      <c r="J100" s="226">
        <f t="shared" si="11"/>
        <v>5.3150684931506957E-3</v>
      </c>
    </row>
    <row r="101" spans="2:10" hidden="1" x14ac:dyDescent="0.2">
      <c r="B101" s="229">
        <f t="shared" si="6"/>
        <v>43538</v>
      </c>
      <c r="C101" s="228">
        <f t="shared" si="7"/>
        <v>1</v>
      </c>
      <c r="D101" s="228">
        <v>98</v>
      </c>
      <c r="F101" s="227">
        <f t="shared" si="8"/>
        <v>8.219178082191781E-5</v>
      </c>
      <c r="G101" s="226">
        <f t="shared" si="9"/>
        <v>8.054794520547956E-3</v>
      </c>
      <c r="I101" s="227">
        <f t="shared" si="10"/>
        <v>5.4794520547945207E-5</v>
      </c>
      <c r="J101" s="226">
        <f t="shared" si="11"/>
        <v>5.3698630136986411E-3</v>
      </c>
    </row>
    <row r="102" spans="2:10" hidden="1" x14ac:dyDescent="0.2">
      <c r="B102" s="229">
        <f t="shared" si="6"/>
        <v>43539</v>
      </c>
      <c r="C102" s="228">
        <f t="shared" si="7"/>
        <v>1</v>
      </c>
      <c r="D102" s="228">
        <v>99</v>
      </c>
      <c r="F102" s="227">
        <f t="shared" si="8"/>
        <v>8.219178082191781E-5</v>
      </c>
      <c r="G102" s="226">
        <f t="shared" si="9"/>
        <v>8.1369863013698741E-3</v>
      </c>
      <c r="I102" s="227">
        <f t="shared" si="10"/>
        <v>5.4794520547945207E-5</v>
      </c>
      <c r="J102" s="226">
        <f t="shared" si="11"/>
        <v>5.4246575342465865E-3</v>
      </c>
    </row>
    <row r="103" spans="2:10" hidden="1" x14ac:dyDescent="0.2">
      <c r="B103" s="229">
        <f t="shared" si="6"/>
        <v>43540</v>
      </c>
      <c r="C103" s="228">
        <f t="shared" si="7"/>
        <v>1</v>
      </c>
      <c r="D103" s="228">
        <v>100</v>
      </c>
      <c r="F103" s="227">
        <f t="shared" si="8"/>
        <v>8.219178082191781E-5</v>
      </c>
      <c r="G103" s="226">
        <f t="shared" si="9"/>
        <v>8.2191780821917922E-3</v>
      </c>
      <c r="I103" s="227">
        <f t="shared" si="10"/>
        <v>5.4794520547945207E-5</v>
      </c>
      <c r="J103" s="226">
        <f t="shared" si="11"/>
        <v>5.4794520547945319E-3</v>
      </c>
    </row>
    <row r="104" spans="2:10" hidden="1" x14ac:dyDescent="0.2">
      <c r="B104" s="229">
        <f t="shared" si="6"/>
        <v>43541</v>
      </c>
      <c r="C104" s="228">
        <f t="shared" si="7"/>
        <v>1</v>
      </c>
      <c r="D104" s="228">
        <v>101</v>
      </c>
      <c r="F104" s="227">
        <f t="shared" si="8"/>
        <v>8.219178082191781E-5</v>
      </c>
      <c r="G104" s="226">
        <f t="shared" si="9"/>
        <v>8.3013698630137103E-3</v>
      </c>
      <c r="I104" s="227">
        <f t="shared" si="10"/>
        <v>5.4794520547945207E-5</v>
      </c>
      <c r="J104" s="226">
        <f t="shared" si="11"/>
        <v>5.5342465753424773E-3</v>
      </c>
    </row>
    <row r="105" spans="2:10" hidden="1" x14ac:dyDescent="0.2">
      <c r="B105" s="229">
        <f t="shared" si="6"/>
        <v>43542</v>
      </c>
      <c r="C105" s="228">
        <f t="shared" si="7"/>
        <v>1</v>
      </c>
      <c r="D105" s="228">
        <v>102</v>
      </c>
      <c r="F105" s="227">
        <f t="shared" si="8"/>
        <v>8.219178082191781E-5</v>
      </c>
      <c r="G105" s="226">
        <f t="shared" si="9"/>
        <v>8.3835616438356284E-3</v>
      </c>
      <c r="I105" s="227">
        <f t="shared" si="10"/>
        <v>5.4794520547945207E-5</v>
      </c>
      <c r="J105" s="226">
        <f t="shared" si="11"/>
        <v>5.5890410958904227E-3</v>
      </c>
    </row>
    <row r="106" spans="2:10" hidden="1" x14ac:dyDescent="0.2">
      <c r="B106" s="229">
        <f t="shared" si="6"/>
        <v>43543</v>
      </c>
      <c r="C106" s="228">
        <f t="shared" si="7"/>
        <v>1</v>
      </c>
      <c r="D106" s="228">
        <v>103</v>
      </c>
      <c r="F106" s="227">
        <f t="shared" si="8"/>
        <v>8.219178082191781E-5</v>
      </c>
      <c r="G106" s="226">
        <f t="shared" si="9"/>
        <v>8.4657534246575464E-3</v>
      </c>
      <c r="I106" s="227">
        <f t="shared" si="10"/>
        <v>5.4794520547945207E-5</v>
      </c>
      <c r="J106" s="226">
        <f t="shared" si="11"/>
        <v>5.6438356164383681E-3</v>
      </c>
    </row>
    <row r="107" spans="2:10" hidden="1" x14ac:dyDescent="0.2">
      <c r="B107" s="229">
        <f t="shared" si="6"/>
        <v>43544</v>
      </c>
      <c r="C107" s="228">
        <f t="shared" si="7"/>
        <v>1</v>
      </c>
      <c r="D107" s="228">
        <v>104</v>
      </c>
      <c r="F107" s="227">
        <f t="shared" si="8"/>
        <v>8.219178082191781E-5</v>
      </c>
      <c r="G107" s="226">
        <f t="shared" si="9"/>
        <v>8.5479452054794645E-3</v>
      </c>
      <c r="I107" s="227">
        <f t="shared" si="10"/>
        <v>5.4794520547945207E-5</v>
      </c>
      <c r="J107" s="226">
        <f t="shared" si="11"/>
        <v>5.6986301369863135E-3</v>
      </c>
    </row>
    <row r="108" spans="2:10" hidden="1" x14ac:dyDescent="0.2">
      <c r="B108" s="229">
        <f t="shared" si="6"/>
        <v>43545</v>
      </c>
      <c r="C108" s="228">
        <f t="shared" si="7"/>
        <v>1</v>
      </c>
      <c r="D108" s="228">
        <v>105</v>
      </c>
      <c r="F108" s="227">
        <f t="shared" si="8"/>
        <v>8.219178082191781E-5</v>
      </c>
      <c r="G108" s="226">
        <f t="shared" si="9"/>
        <v>8.6301369863013826E-3</v>
      </c>
      <c r="I108" s="227">
        <f t="shared" si="10"/>
        <v>5.4794520547945207E-5</v>
      </c>
      <c r="J108" s="226">
        <f t="shared" si="11"/>
        <v>5.7534246575342589E-3</v>
      </c>
    </row>
    <row r="109" spans="2:10" hidden="1" x14ac:dyDescent="0.2">
      <c r="B109" s="229">
        <f t="shared" si="6"/>
        <v>43546</v>
      </c>
      <c r="C109" s="228">
        <f t="shared" si="7"/>
        <v>1</v>
      </c>
      <c r="D109" s="228">
        <v>106</v>
      </c>
      <c r="F109" s="227">
        <f t="shared" si="8"/>
        <v>8.219178082191781E-5</v>
      </c>
      <c r="G109" s="226">
        <f t="shared" si="9"/>
        <v>8.7123287671233007E-3</v>
      </c>
      <c r="I109" s="227">
        <f t="shared" si="10"/>
        <v>5.4794520547945207E-5</v>
      </c>
      <c r="J109" s="226">
        <f t="shared" si="11"/>
        <v>5.8082191780822042E-3</v>
      </c>
    </row>
    <row r="110" spans="2:10" hidden="1" x14ac:dyDescent="0.2">
      <c r="B110" s="229">
        <f t="shared" si="6"/>
        <v>43547</v>
      </c>
      <c r="C110" s="228">
        <f t="shared" si="7"/>
        <v>1</v>
      </c>
      <c r="D110" s="228">
        <v>107</v>
      </c>
      <c r="F110" s="227">
        <f t="shared" si="8"/>
        <v>8.219178082191781E-5</v>
      </c>
      <c r="G110" s="226">
        <f t="shared" si="9"/>
        <v>8.7945205479452188E-3</v>
      </c>
      <c r="I110" s="227">
        <f t="shared" si="10"/>
        <v>5.4794520547945207E-5</v>
      </c>
      <c r="J110" s="226">
        <f t="shared" si="11"/>
        <v>5.8630136986301496E-3</v>
      </c>
    </row>
    <row r="111" spans="2:10" hidden="1" x14ac:dyDescent="0.2">
      <c r="B111" s="229">
        <f t="shared" si="6"/>
        <v>43548</v>
      </c>
      <c r="C111" s="228">
        <f t="shared" si="7"/>
        <v>1</v>
      </c>
      <c r="D111" s="228">
        <v>108</v>
      </c>
      <c r="F111" s="227">
        <f t="shared" si="8"/>
        <v>8.219178082191781E-5</v>
      </c>
      <c r="G111" s="226">
        <f t="shared" si="9"/>
        <v>8.8767123287671369E-3</v>
      </c>
      <c r="I111" s="227">
        <f t="shared" si="10"/>
        <v>5.4794520547945207E-5</v>
      </c>
      <c r="J111" s="226">
        <f t="shared" si="11"/>
        <v>5.917808219178095E-3</v>
      </c>
    </row>
    <row r="112" spans="2:10" hidden="1" x14ac:dyDescent="0.2">
      <c r="B112" s="229">
        <f t="shared" si="6"/>
        <v>43549</v>
      </c>
      <c r="C112" s="228">
        <f t="shared" si="7"/>
        <v>1</v>
      </c>
      <c r="D112" s="228">
        <v>109</v>
      </c>
      <c r="F112" s="227">
        <f t="shared" si="8"/>
        <v>8.219178082191781E-5</v>
      </c>
      <c r="G112" s="226">
        <f t="shared" si="9"/>
        <v>8.958904109589055E-3</v>
      </c>
      <c r="I112" s="227">
        <f t="shared" si="10"/>
        <v>5.4794520547945207E-5</v>
      </c>
      <c r="J112" s="226">
        <f t="shared" si="11"/>
        <v>5.9726027397260404E-3</v>
      </c>
    </row>
    <row r="113" spans="2:10" hidden="1" x14ac:dyDescent="0.2">
      <c r="B113" s="229">
        <f t="shared" si="6"/>
        <v>43550</v>
      </c>
      <c r="C113" s="228">
        <f t="shared" si="7"/>
        <v>1</v>
      </c>
      <c r="D113" s="228">
        <v>110</v>
      </c>
      <c r="F113" s="227">
        <f t="shared" si="8"/>
        <v>8.219178082191781E-5</v>
      </c>
      <c r="G113" s="226">
        <f t="shared" si="9"/>
        <v>9.0410958904109731E-3</v>
      </c>
      <c r="I113" s="227">
        <f t="shared" si="10"/>
        <v>5.4794520547945207E-5</v>
      </c>
      <c r="J113" s="226">
        <f t="shared" si="11"/>
        <v>6.0273972602739858E-3</v>
      </c>
    </row>
    <row r="114" spans="2:10" hidden="1" x14ac:dyDescent="0.2">
      <c r="B114" s="229">
        <f t="shared" si="6"/>
        <v>43551</v>
      </c>
      <c r="C114" s="228">
        <f t="shared" si="7"/>
        <v>1</v>
      </c>
      <c r="D114" s="228">
        <v>111</v>
      </c>
      <c r="F114" s="227">
        <f t="shared" si="8"/>
        <v>8.219178082191781E-5</v>
      </c>
      <c r="G114" s="226">
        <f t="shared" si="9"/>
        <v>9.1232876712328912E-3</v>
      </c>
      <c r="I114" s="227">
        <f t="shared" si="10"/>
        <v>5.4794520547945207E-5</v>
      </c>
      <c r="J114" s="226">
        <f t="shared" si="11"/>
        <v>6.0821917808219312E-3</v>
      </c>
    </row>
    <row r="115" spans="2:10" hidden="1" x14ac:dyDescent="0.2">
      <c r="B115" s="229">
        <f t="shared" si="6"/>
        <v>43552</v>
      </c>
      <c r="C115" s="228">
        <f t="shared" si="7"/>
        <v>1</v>
      </c>
      <c r="D115" s="228">
        <v>112</v>
      </c>
      <c r="F115" s="227">
        <f t="shared" si="8"/>
        <v>8.219178082191781E-5</v>
      </c>
      <c r="G115" s="226">
        <f t="shared" si="9"/>
        <v>9.2054794520548093E-3</v>
      </c>
      <c r="I115" s="227">
        <f t="shared" si="10"/>
        <v>5.4794520547945207E-5</v>
      </c>
      <c r="J115" s="226">
        <f t="shared" si="11"/>
        <v>6.1369863013698766E-3</v>
      </c>
    </row>
    <row r="116" spans="2:10" hidden="1" x14ac:dyDescent="0.2">
      <c r="B116" s="229">
        <f t="shared" si="6"/>
        <v>43553</v>
      </c>
      <c r="C116" s="228">
        <f t="shared" si="7"/>
        <v>1</v>
      </c>
      <c r="D116" s="228">
        <v>113</v>
      </c>
      <c r="F116" s="227">
        <f t="shared" si="8"/>
        <v>8.219178082191781E-5</v>
      </c>
      <c r="G116" s="226">
        <f t="shared" si="9"/>
        <v>9.2876712328767274E-3</v>
      </c>
      <c r="I116" s="227">
        <f t="shared" si="10"/>
        <v>5.4794520547945207E-5</v>
      </c>
      <c r="J116" s="226">
        <f t="shared" si="11"/>
        <v>6.191780821917822E-3</v>
      </c>
    </row>
    <row r="117" spans="2:10" hidden="1" x14ac:dyDescent="0.2">
      <c r="B117" s="229">
        <f t="shared" si="6"/>
        <v>43554</v>
      </c>
      <c r="C117" s="228">
        <f t="shared" si="7"/>
        <v>1</v>
      </c>
      <c r="D117" s="228">
        <v>114</v>
      </c>
      <c r="F117" s="227">
        <f t="shared" si="8"/>
        <v>8.219178082191781E-5</v>
      </c>
      <c r="G117" s="226">
        <f t="shared" si="9"/>
        <v>9.3698630136986455E-3</v>
      </c>
      <c r="I117" s="227">
        <f t="shared" si="10"/>
        <v>5.4794520547945207E-5</v>
      </c>
      <c r="J117" s="226">
        <f t="shared" si="11"/>
        <v>6.2465753424657674E-3</v>
      </c>
    </row>
    <row r="118" spans="2:10" hidden="1" x14ac:dyDescent="0.2">
      <c r="B118" s="229">
        <f t="shared" si="6"/>
        <v>43555</v>
      </c>
      <c r="C118" s="228">
        <f t="shared" si="7"/>
        <v>1</v>
      </c>
      <c r="D118" s="228">
        <v>115</v>
      </c>
      <c r="F118" s="227">
        <f t="shared" si="8"/>
        <v>8.219178082191781E-5</v>
      </c>
      <c r="G118" s="226">
        <f t="shared" si="9"/>
        <v>9.4520547945205636E-3</v>
      </c>
      <c r="I118" s="227">
        <f t="shared" si="10"/>
        <v>5.4794520547945207E-5</v>
      </c>
      <c r="J118" s="226">
        <f t="shared" si="11"/>
        <v>6.3013698630137128E-3</v>
      </c>
    </row>
    <row r="119" spans="2:10" x14ac:dyDescent="0.2">
      <c r="B119" s="229">
        <f t="shared" si="6"/>
        <v>43556</v>
      </c>
      <c r="C119" s="228">
        <f t="shared" si="7"/>
        <v>1</v>
      </c>
      <c r="D119" s="228">
        <v>116</v>
      </c>
      <c r="F119" s="227">
        <f t="shared" si="8"/>
        <v>8.219178082191781E-5</v>
      </c>
      <c r="G119" s="226">
        <f t="shared" si="9"/>
        <v>9.5342465753424817E-3</v>
      </c>
      <c r="I119" s="227">
        <f t="shared" si="10"/>
        <v>5.4794520547945207E-5</v>
      </c>
      <c r="J119" s="226">
        <f t="shared" si="11"/>
        <v>6.3561643835616582E-3</v>
      </c>
    </row>
    <row r="120" spans="2:10" hidden="1" x14ac:dyDescent="0.2">
      <c r="B120" s="229">
        <f t="shared" si="6"/>
        <v>43557</v>
      </c>
      <c r="C120" s="228">
        <f t="shared" si="7"/>
        <v>1</v>
      </c>
      <c r="D120" s="228">
        <v>117</v>
      </c>
      <c r="F120" s="227">
        <f t="shared" si="8"/>
        <v>8.219178082191781E-5</v>
      </c>
      <c r="G120" s="226">
        <f t="shared" si="9"/>
        <v>9.6164383561643998E-3</v>
      </c>
      <c r="I120" s="227">
        <f t="shared" si="10"/>
        <v>5.4794520547945207E-5</v>
      </c>
      <c r="J120" s="226">
        <f t="shared" si="11"/>
        <v>6.4109589041096036E-3</v>
      </c>
    </row>
    <row r="121" spans="2:10" hidden="1" x14ac:dyDescent="0.2">
      <c r="B121" s="229">
        <f t="shared" si="6"/>
        <v>43558</v>
      </c>
      <c r="C121" s="228">
        <f t="shared" si="7"/>
        <v>1</v>
      </c>
      <c r="D121" s="228">
        <v>118</v>
      </c>
      <c r="F121" s="227">
        <f t="shared" si="8"/>
        <v>8.219178082191781E-5</v>
      </c>
      <c r="G121" s="226">
        <f t="shared" si="9"/>
        <v>9.6986301369863179E-3</v>
      </c>
      <c r="I121" s="227">
        <f t="shared" si="10"/>
        <v>5.4794520547945207E-5</v>
      </c>
      <c r="J121" s="226">
        <f t="shared" si="11"/>
        <v>6.465753424657549E-3</v>
      </c>
    </row>
    <row r="122" spans="2:10" hidden="1" x14ac:dyDescent="0.2">
      <c r="B122" s="229">
        <f t="shared" si="6"/>
        <v>43559</v>
      </c>
      <c r="C122" s="228">
        <f t="shared" si="7"/>
        <v>1</v>
      </c>
      <c r="D122" s="228">
        <v>119</v>
      </c>
      <c r="F122" s="227">
        <f t="shared" si="8"/>
        <v>8.219178082191781E-5</v>
      </c>
      <c r="G122" s="226">
        <f t="shared" si="9"/>
        <v>9.780821917808236E-3</v>
      </c>
      <c r="I122" s="227">
        <f t="shared" si="10"/>
        <v>5.4794520547945207E-5</v>
      </c>
      <c r="J122" s="226">
        <f t="shared" si="11"/>
        <v>6.5205479452054944E-3</v>
      </c>
    </row>
    <row r="123" spans="2:10" hidden="1" x14ac:dyDescent="0.2">
      <c r="B123" s="229">
        <f t="shared" si="6"/>
        <v>43560</v>
      </c>
      <c r="C123" s="228">
        <f t="shared" si="7"/>
        <v>1</v>
      </c>
      <c r="D123" s="228">
        <v>120</v>
      </c>
      <c r="F123" s="227">
        <f t="shared" si="8"/>
        <v>8.219178082191781E-5</v>
      </c>
      <c r="G123" s="226">
        <f t="shared" si="9"/>
        <v>9.8630136986301541E-3</v>
      </c>
      <c r="I123" s="227">
        <f t="shared" si="10"/>
        <v>5.4794520547945207E-5</v>
      </c>
      <c r="J123" s="226">
        <f t="shared" si="11"/>
        <v>6.5753424657534398E-3</v>
      </c>
    </row>
    <row r="124" spans="2:10" hidden="1" x14ac:dyDescent="0.2">
      <c r="B124" s="229">
        <f t="shared" si="6"/>
        <v>43561</v>
      </c>
      <c r="C124" s="228">
        <f t="shared" si="7"/>
        <v>1</v>
      </c>
      <c r="D124" s="228">
        <v>121</v>
      </c>
      <c r="F124" s="227">
        <f t="shared" si="8"/>
        <v>8.219178082191781E-5</v>
      </c>
      <c r="G124" s="226">
        <f t="shared" si="9"/>
        <v>9.9452054794520722E-3</v>
      </c>
      <c r="I124" s="227">
        <f t="shared" si="10"/>
        <v>5.4794520547945207E-5</v>
      </c>
      <c r="J124" s="226">
        <f t="shared" si="11"/>
        <v>6.6301369863013852E-3</v>
      </c>
    </row>
    <row r="125" spans="2:10" hidden="1" x14ac:dyDescent="0.2">
      <c r="B125" s="229">
        <f t="shared" si="6"/>
        <v>43562</v>
      </c>
      <c r="C125" s="228">
        <f t="shared" si="7"/>
        <v>1</v>
      </c>
      <c r="D125" s="228">
        <v>122</v>
      </c>
      <c r="F125" s="227">
        <f t="shared" si="8"/>
        <v>8.219178082191781E-5</v>
      </c>
      <c r="G125" s="226">
        <f t="shared" si="9"/>
        <v>1.002739726027399E-2</v>
      </c>
      <c r="I125" s="227">
        <f t="shared" si="10"/>
        <v>5.4794520547945207E-5</v>
      </c>
      <c r="J125" s="226">
        <f t="shared" si="11"/>
        <v>6.6849315068493306E-3</v>
      </c>
    </row>
    <row r="126" spans="2:10" hidden="1" x14ac:dyDescent="0.2">
      <c r="B126" s="229">
        <f t="shared" si="6"/>
        <v>43563</v>
      </c>
      <c r="C126" s="228">
        <f t="shared" si="7"/>
        <v>1</v>
      </c>
      <c r="D126" s="228">
        <v>123</v>
      </c>
      <c r="F126" s="227">
        <f t="shared" si="8"/>
        <v>8.219178082191781E-5</v>
      </c>
      <c r="G126" s="226">
        <f t="shared" si="9"/>
        <v>1.0109589041095908E-2</v>
      </c>
      <c r="I126" s="227">
        <f t="shared" si="10"/>
        <v>5.4794520547945207E-5</v>
      </c>
      <c r="J126" s="226">
        <f t="shared" si="11"/>
        <v>6.739726027397276E-3</v>
      </c>
    </row>
    <row r="127" spans="2:10" hidden="1" x14ac:dyDescent="0.2">
      <c r="B127" s="229">
        <f t="shared" si="6"/>
        <v>43564</v>
      </c>
      <c r="C127" s="228">
        <f t="shared" si="7"/>
        <v>1</v>
      </c>
      <c r="D127" s="228">
        <v>124</v>
      </c>
      <c r="F127" s="227">
        <f t="shared" si="8"/>
        <v>8.219178082191781E-5</v>
      </c>
      <c r="G127" s="226">
        <f t="shared" si="9"/>
        <v>1.0191780821917826E-2</v>
      </c>
      <c r="I127" s="227">
        <f t="shared" si="10"/>
        <v>5.4794520547945207E-5</v>
      </c>
      <c r="J127" s="226">
        <f t="shared" si="11"/>
        <v>6.7945205479452214E-3</v>
      </c>
    </row>
    <row r="128" spans="2:10" hidden="1" x14ac:dyDescent="0.2">
      <c r="B128" s="229">
        <f t="shared" si="6"/>
        <v>43565</v>
      </c>
      <c r="C128" s="228">
        <f t="shared" si="7"/>
        <v>1</v>
      </c>
      <c r="D128" s="228">
        <v>125</v>
      </c>
      <c r="F128" s="227">
        <f t="shared" si="8"/>
        <v>8.219178082191781E-5</v>
      </c>
      <c r="G128" s="226">
        <f t="shared" si="9"/>
        <v>1.0273972602739745E-2</v>
      </c>
      <c r="I128" s="227">
        <f t="shared" si="10"/>
        <v>5.4794520547945207E-5</v>
      </c>
      <c r="J128" s="226">
        <f t="shared" si="11"/>
        <v>6.8493150684931668E-3</v>
      </c>
    </row>
    <row r="129" spans="2:10" hidden="1" x14ac:dyDescent="0.2">
      <c r="B129" s="229">
        <f t="shared" si="6"/>
        <v>43566</v>
      </c>
      <c r="C129" s="228">
        <f t="shared" si="7"/>
        <v>1</v>
      </c>
      <c r="D129" s="228">
        <v>126</v>
      </c>
      <c r="F129" s="227">
        <f t="shared" si="8"/>
        <v>8.219178082191781E-5</v>
      </c>
      <c r="G129" s="226">
        <f t="shared" si="9"/>
        <v>1.0356164383561663E-2</v>
      </c>
      <c r="I129" s="227">
        <f t="shared" si="10"/>
        <v>5.4794520547945207E-5</v>
      </c>
      <c r="J129" s="226">
        <f t="shared" si="11"/>
        <v>6.9041095890411122E-3</v>
      </c>
    </row>
    <row r="130" spans="2:10" hidden="1" x14ac:dyDescent="0.2">
      <c r="B130" s="229">
        <f t="shared" si="6"/>
        <v>43567</v>
      </c>
      <c r="C130" s="228">
        <f t="shared" si="7"/>
        <v>1</v>
      </c>
      <c r="D130" s="228">
        <v>127</v>
      </c>
      <c r="F130" s="227">
        <f t="shared" si="8"/>
        <v>8.219178082191781E-5</v>
      </c>
      <c r="G130" s="226">
        <f t="shared" si="9"/>
        <v>1.0438356164383581E-2</v>
      </c>
      <c r="I130" s="227">
        <f t="shared" si="10"/>
        <v>5.4794520547945207E-5</v>
      </c>
      <c r="J130" s="226">
        <f t="shared" si="11"/>
        <v>6.9589041095890576E-3</v>
      </c>
    </row>
    <row r="131" spans="2:10" hidden="1" x14ac:dyDescent="0.2">
      <c r="B131" s="229">
        <f t="shared" si="6"/>
        <v>43568</v>
      </c>
      <c r="C131" s="228">
        <f t="shared" si="7"/>
        <v>1</v>
      </c>
      <c r="D131" s="228">
        <v>128</v>
      </c>
      <c r="F131" s="227">
        <f t="shared" si="8"/>
        <v>8.219178082191781E-5</v>
      </c>
      <c r="G131" s="226">
        <f t="shared" si="9"/>
        <v>1.0520547945205499E-2</v>
      </c>
      <c r="I131" s="227">
        <f t="shared" si="10"/>
        <v>5.4794520547945207E-5</v>
      </c>
      <c r="J131" s="226">
        <f t="shared" si="11"/>
        <v>7.013698630137003E-3</v>
      </c>
    </row>
    <row r="132" spans="2:10" hidden="1" x14ac:dyDescent="0.2">
      <c r="B132" s="229">
        <f t="shared" si="6"/>
        <v>43569</v>
      </c>
      <c r="C132" s="228">
        <f t="shared" si="7"/>
        <v>1</v>
      </c>
      <c r="D132" s="228">
        <v>129</v>
      </c>
      <c r="F132" s="227">
        <f t="shared" si="8"/>
        <v>8.219178082191781E-5</v>
      </c>
      <c r="G132" s="226">
        <f t="shared" si="9"/>
        <v>1.0602739726027417E-2</v>
      </c>
      <c r="I132" s="227">
        <f t="shared" si="10"/>
        <v>5.4794520547945207E-5</v>
      </c>
      <c r="J132" s="226">
        <f t="shared" si="11"/>
        <v>7.0684931506849484E-3</v>
      </c>
    </row>
    <row r="133" spans="2:10" hidden="1" x14ac:dyDescent="0.2">
      <c r="B133" s="229">
        <f t="shared" ref="B133:B196" si="12">B132+1</f>
        <v>43570</v>
      </c>
      <c r="C133" s="228">
        <f t="shared" ref="C133:C196" si="13">C132</f>
        <v>1</v>
      </c>
      <c r="D133" s="228">
        <v>130</v>
      </c>
      <c r="F133" s="227">
        <f t="shared" ref="F133:F196" si="14">F132</f>
        <v>8.219178082191781E-5</v>
      </c>
      <c r="G133" s="226">
        <f t="shared" ref="G133:G196" si="15">G132+F133</f>
        <v>1.0684931506849335E-2</v>
      </c>
      <c r="I133" s="227">
        <f t="shared" ref="I133:I196" si="16">I132</f>
        <v>5.4794520547945207E-5</v>
      </c>
      <c r="J133" s="226">
        <f t="shared" ref="J133:J196" si="17">J132+I133</f>
        <v>7.1232876712328938E-3</v>
      </c>
    </row>
    <row r="134" spans="2:10" hidden="1" x14ac:dyDescent="0.2">
      <c r="B134" s="229">
        <f t="shared" si="12"/>
        <v>43571</v>
      </c>
      <c r="C134" s="228">
        <f t="shared" si="13"/>
        <v>1</v>
      </c>
      <c r="D134" s="228">
        <v>131</v>
      </c>
      <c r="F134" s="227">
        <f t="shared" si="14"/>
        <v>8.219178082191781E-5</v>
      </c>
      <c r="G134" s="226">
        <f t="shared" si="15"/>
        <v>1.0767123287671253E-2</v>
      </c>
      <c r="I134" s="227">
        <f t="shared" si="16"/>
        <v>5.4794520547945207E-5</v>
      </c>
      <c r="J134" s="226">
        <f t="shared" si="17"/>
        <v>7.1780821917808392E-3</v>
      </c>
    </row>
    <row r="135" spans="2:10" hidden="1" x14ac:dyDescent="0.2">
      <c r="B135" s="229">
        <f t="shared" si="12"/>
        <v>43572</v>
      </c>
      <c r="C135" s="228">
        <f t="shared" si="13"/>
        <v>1</v>
      </c>
      <c r="D135" s="228">
        <v>132</v>
      </c>
      <c r="F135" s="227">
        <f t="shared" si="14"/>
        <v>8.219178082191781E-5</v>
      </c>
      <c r="G135" s="226">
        <f t="shared" si="15"/>
        <v>1.0849315068493171E-2</v>
      </c>
      <c r="I135" s="227">
        <f t="shared" si="16"/>
        <v>5.4794520547945207E-5</v>
      </c>
      <c r="J135" s="226">
        <f t="shared" si="17"/>
        <v>7.2328767123287846E-3</v>
      </c>
    </row>
    <row r="136" spans="2:10" hidden="1" x14ac:dyDescent="0.2">
      <c r="B136" s="229">
        <f t="shared" si="12"/>
        <v>43573</v>
      </c>
      <c r="C136" s="228">
        <f t="shared" si="13"/>
        <v>1</v>
      </c>
      <c r="D136" s="228">
        <v>133</v>
      </c>
      <c r="F136" s="227">
        <f t="shared" si="14"/>
        <v>8.219178082191781E-5</v>
      </c>
      <c r="G136" s="226">
        <f t="shared" si="15"/>
        <v>1.0931506849315089E-2</v>
      </c>
      <c r="I136" s="227">
        <f t="shared" si="16"/>
        <v>5.4794520547945207E-5</v>
      </c>
      <c r="J136" s="226">
        <f t="shared" si="17"/>
        <v>7.28767123287673E-3</v>
      </c>
    </row>
    <row r="137" spans="2:10" hidden="1" x14ac:dyDescent="0.2">
      <c r="B137" s="229">
        <f t="shared" si="12"/>
        <v>43574</v>
      </c>
      <c r="C137" s="228">
        <f t="shared" si="13"/>
        <v>1</v>
      </c>
      <c r="D137" s="228">
        <v>134</v>
      </c>
      <c r="F137" s="227">
        <f t="shared" si="14"/>
        <v>8.219178082191781E-5</v>
      </c>
      <c r="G137" s="226">
        <f t="shared" si="15"/>
        <v>1.1013698630137007E-2</v>
      </c>
      <c r="I137" s="227">
        <f t="shared" si="16"/>
        <v>5.4794520547945207E-5</v>
      </c>
      <c r="J137" s="226">
        <f t="shared" si="17"/>
        <v>7.3424657534246754E-3</v>
      </c>
    </row>
    <row r="138" spans="2:10" hidden="1" x14ac:dyDescent="0.2">
      <c r="B138" s="229">
        <f t="shared" si="12"/>
        <v>43575</v>
      </c>
      <c r="C138" s="228">
        <f t="shared" si="13"/>
        <v>1</v>
      </c>
      <c r="D138" s="228">
        <v>135</v>
      </c>
      <c r="F138" s="227">
        <f t="shared" si="14"/>
        <v>8.219178082191781E-5</v>
      </c>
      <c r="G138" s="226">
        <f t="shared" si="15"/>
        <v>1.1095890410958925E-2</v>
      </c>
      <c r="I138" s="227">
        <f t="shared" si="16"/>
        <v>5.4794520547945207E-5</v>
      </c>
      <c r="J138" s="226">
        <f t="shared" si="17"/>
        <v>7.3972602739726208E-3</v>
      </c>
    </row>
    <row r="139" spans="2:10" hidden="1" x14ac:dyDescent="0.2">
      <c r="B139" s="229">
        <f t="shared" si="12"/>
        <v>43576</v>
      </c>
      <c r="C139" s="228">
        <f t="shared" si="13"/>
        <v>1</v>
      </c>
      <c r="D139" s="228">
        <v>136</v>
      </c>
      <c r="F139" s="227">
        <f t="shared" si="14"/>
        <v>8.219178082191781E-5</v>
      </c>
      <c r="G139" s="226">
        <f t="shared" si="15"/>
        <v>1.1178082191780844E-2</v>
      </c>
      <c r="I139" s="227">
        <f t="shared" si="16"/>
        <v>5.4794520547945207E-5</v>
      </c>
      <c r="J139" s="226">
        <f t="shared" si="17"/>
        <v>7.4520547945205661E-3</v>
      </c>
    </row>
    <row r="140" spans="2:10" hidden="1" x14ac:dyDescent="0.2">
      <c r="B140" s="229">
        <f t="shared" si="12"/>
        <v>43577</v>
      </c>
      <c r="C140" s="228">
        <f t="shared" si="13"/>
        <v>1</v>
      </c>
      <c r="D140" s="228">
        <v>137</v>
      </c>
      <c r="F140" s="227">
        <f t="shared" si="14"/>
        <v>8.219178082191781E-5</v>
      </c>
      <c r="G140" s="226">
        <f t="shared" si="15"/>
        <v>1.1260273972602762E-2</v>
      </c>
      <c r="I140" s="227">
        <f t="shared" si="16"/>
        <v>5.4794520547945207E-5</v>
      </c>
      <c r="J140" s="226">
        <f t="shared" si="17"/>
        <v>7.5068493150685115E-3</v>
      </c>
    </row>
    <row r="141" spans="2:10" hidden="1" x14ac:dyDescent="0.2">
      <c r="B141" s="229">
        <f t="shared" si="12"/>
        <v>43578</v>
      </c>
      <c r="C141" s="228">
        <f t="shared" si="13"/>
        <v>1</v>
      </c>
      <c r="D141" s="228">
        <v>138</v>
      </c>
      <c r="F141" s="227">
        <f t="shared" si="14"/>
        <v>8.219178082191781E-5</v>
      </c>
      <c r="G141" s="226">
        <f t="shared" si="15"/>
        <v>1.134246575342468E-2</v>
      </c>
      <c r="I141" s="227">
        <f t="shared" si="16"/>
        <v>5.4794520547945207E-5</v>
      </c>
      <c r="J141" s="226">
        <f t="shared" si="17"/>
        <v>7.5616438356164569E-3</v>
      </c>
    </row>
    <row r="142" spans="2:10" hidden="1" x14ac:dyDescent="0.2">
      <c r="B142" s="229">
        <f t="shared" si="12"/>
        <v>43579</v>
      </c>
      <c r="C142" s="228">
        <f t="shared" si="13"/>
        <v>1</v>
      </c>
      <c r="D142" s="228">
        <v>139</v>
      </c>
      <c r="F142" s="227">
        <f t="shared" si="14"/>
        <v>8.219178082191781E-5</v>
      </c>
      <c r="G142" s="226">
        <f t="shared" si="15"/>
        <v>1.1424657534246598E-2</v>
      </c>
      <c r="I142" s="227">
        <f t="shared" si="16"/>
        <v>5.4794520547945207E-5</v>
      </c>
      <c r="J142" s="226">
        <f t="shared" si="17"/>
        <v>7.6164383561644023E-3</v>
      </c>
    </row>
    <row r="143" spans="2:10" hidden="1" x14ac:dyDescent="0.2">
      <c r="B143" s="229">
        <f t="shared" si="12"/>
        <v>43580</v>
      </c>
      <c r="C143" s="228">
        <f t="shared" si="13"/>
        <v>1</v>
      </c>
      <c r="D143" s="228">
        <v>140</v>
      </c>
      <c r="F143" s="227">
        <f t="shared" si="14"/>
        <v>8.219178082191781E-5</v>
      </c>
      <c r="G143" s="226">
        <f t="shared" si="15"/>
        <v>1.1506849315068516E-2</v>
      </c>
      <c r="I143" s="227">
        <f t="shared" si="16"/>
        <v>5.4794520547945207E-5</v>
      </c>
      <c r="J143" s="226">
        <f t="shared" si="17"/>
        <v>7.6712328767123477E-3</v>
      </c>
    </row>
    <row r="144" spans="2:10" hidden="1" x14ac:dyDescent="0.2">
      <c r="B144" s="229">
        <f t="shared" si="12"/>
        <v>43581</v>
      </c>
      <c r="C144" s="228">
        <f t="shared" si="13"/>
        <v>1</v>
      </c>
      <c r="D144" s="228">
        <v>141</v>
      </c>
      <c r="F144" s="227">
        <f t="shared" si="14"/>
        <v>8.219178082191781E-5</v>
      </c>
      <c r="G144" s="226">
        <f t="shared" si="15"/>
        <v>1.1589041095890434E-2</v>
      </c>
      <c r="I144" s="227">
        <f t="shared" si="16"/>
        <v>5.4794520547945207E-5</v>
      </c>
      <c r="J144" s="226">
        <f t="shared" si="17"/>
        <v>7.7260273972602931E-3</v>
      </c>
    </row>
    <row r="145" spans="2:10" hidden="1" x14ac:dyDescent="0.2">
      <c r="B145" s="229">
        <f t="shared" si="12"/>
        <v>43582</v>
      </c>
      <c r="C145" s="228">
        <f t="shared" si="13"/>
        <v>1</v>
      </c>
      <c r="D145" s="228">
        <v>142</v>
      </c>
      <c r="F145" s="227">
        <f t="shared" si="14"/>
        <v>8.219178082191781E-5</v>
      </c>
      <c r="G145" s="226">
        <f t="shared" si="15"/>
        <v>1.1671232876712352E-2</v>
      </c>
      <c r="I145" s="227">
        <f t="shared" si="16"/>
        <v>5.4794520547945207E-5</v>
      </c>
      <c r="J145" s="226">
        <f t="shared" si="17"/>
        <v>7.7808219178082385E-3</v>
      </c>
    </row>
    <row r="146" spans="2:10" hidden="1" x14ac:dyDescent="0.2">
      <c r="B146" s="229">
        <f t="shared" si="12"/>
        <v>43583</v>
      </c>
      <c r="C146" s="228">
        <f t="shared" si="13"/>
        <v>1</v>
      </c>
      <c r="D146" s="228">
        <v>143</v>
      </c>
      <c r="F146" s="227">
        <f t="shared" si="14"/>
        <v>8.219178082191781E-5</v>
      </c>
      <c r="G146" s="226">
        <f t="shared" si="15"/>
        <v>1.175342465753427E-2</v>
      </c>
      <c r="I146" s="227">
        <f t="shared" si="16"/>
        <v>5.4794520547945207E-5</v>
      </c>
      <c r="J146" s="226">
        <f t="shared" si="17"/>
        <v>7.8356164383561831E-3</v>
      </c>
    </row>
    <row r="147" spans="2:10" hidden="1" x14ac:dyDescent="0.2">
      <c r="B147" s="229">
        <f t="shared" si="12"/>
        <v>43584</v>
      </c>
      <c r="C147" s="228">
        <f t="shared" si="13"/>
        <v>1</v>
      </c>
      <c r="D147" s="228">
        <v>144</v>
      </c>
      <c r="F147" s="227">
        <f t="shared" si="14"/>
        <v>8.219178082191781E-5</v>
      </c>
      <c r="G147" s="226">
        <f t="shared" si="15"/>
        <v>1.1835616438356188E-2</v>
      </c>
      <c r="I147" s="227">
        <f t="shared" si="16"/>
        <v>5.4794520547945207E-5</v>
      </c>
      <c r="J147" s="226">
        <f t="shared" si="17"/>
        <v>7.8904109589041285E-3</v>
      </c>
    </row>
    <row r="148" spans="2:10" hidden="1" x14ac:dyDescent="0.2">
      <c r="B148" s="229">
        <f t="shared" si="12"/>
        <v>43585</v>
      </c>
      <c r="C148" s="228">
        <f t="shared" si="13"/>
        <v>1</v>
      </c>
      <c r="D148" s="228">
        <v>145</v>
      </c>
      <c r="F148" s="227">
        <f t="shared" si="14"/>
        <v>8.219178082191781E-5</v>
      </c>
      <c r="G148" s="226">
        <f t="shared" si="15"/>
        <v>1.1917808219178106E-2</v>
      </c>
      <c r="I148" s="227">
        <f t="shared" si="16"/>
        <v>5.4794520547945207E-5</v>
      </c>
      <c r="J148" s="226">
        <f t="shared" si="17"/>
        <v>7.9452054794520739E-3</v>
      </c>
    </row>
    <row r="149" spans="2:10" x14ac:dyDescent="0.2">
      <c r="B149" s="229">
        <f t="shared" si="12"/>
        <v>43586</v>
      </c>
      <c r="C149" s="228">
        <f t="shared" si="13"/>
        <v>1</v>
      </c>
      <c r="D149" s="228">
        <v>146</v>
      </c>
      <c r="F149" s="227">
        <f t="shared" si="14"/>
        <v>8.219178082191781E-5</v>
      </c>
      <c r="G149" s="226">
        <f t="shared" si="15"/>
        <v>1.2000000000000025E-2</v>
      </c>
      <c r="I149" s="227">
        <f t="shared" si="16"/>
        <v>5.4794520547945207E-5</v>
      </c>
      <c r="J149" s="226">
        <f t="shared" si="17"/>
        <v>8.0000000000000192E-3</v>
      </c>
    </row>
    <row r="150" spans="2:10" hidden="1" x14ac:dyDescent="0.2">
      <c r="B150" s="229">
        <f t="shared" si="12"/>
        <v>43587</v>
      </c>
      <c r="C150" s="228">
        <f t="shared" si="13"/>
        <v>1</v>
      </c>
      <c r="D150" s="228">
        <v>147</v>
      </c>
      <c r="F150" s="227">
        <f t="shared" si="14"/>
        <v>8.219178082191781E-5</v>
      </c>
      <c r="G150" s="226">
        <f t="shared" si="15"/>
        <v>1.2082191780821943E-2</v>
      </c>
      <c r="I150" s="227">
        <f t="shared" si="16"/>
        <v>5.4794520547945207E-5</v>
      </c>
      <c r="J150" s="226">
        <f t="shared" si="17"/>
        <v>8.0547945205479646E-3</v>
      </c>
    </row>
    <row r="151" spans="2:10" hidden="1" x14ac:dyDescent="0.2">
      <c r="B151" s="229">
        <f t="shared" si="12"/>
        <v>43588</v>
      </c>
      <c r="C151" s="228">
        <f t="shared" si="13"/>
        <v>1</v>
      </c>
      <c r="D151" s="228">
        <v>148</v>
      </c>
      <c r="F151" s="227">
        <f t="shared" si="14"/>
        <v>8.219178082191781E-5</v>
      </c>
      <c r="G151" s="226">
        <f t="shared" si="15"/>
        <v>1.2164383561643861E-2</v>
      </c>
      <c r="I151" s="227">
        <f t="shared" si="16"/>
        <v>5.4794520547945207E-5</v>
      </c>
      <c r="J151" s="226">
        <f t="shared" si="17"/>
        <v>8.10958904109591E-3</v>
      </c>
    </row>
    <row r="152" spans="2:10" hidden="1" x14ac:dyDescent="0.2">
      <c r="B152" s="229">
        <f t="shared" si="12"/>
        <v>43589</v>
      </c>
      <c r="C152" s="228">
        <f t="shared" si="13"/>
        <v>1</v>
      </c>
      <c r="D152" s="228">
        <v>149</v>
      </c>
      <c r="F152" s="227">
        <f t="shared" si="14"/>
        <v>8.219178082191781E-5</v>
      </c>
      <c r="G152" s="226">
        <f t="shared" si="15"/>
        <v>1.2246575342465779E-2</v>
      </c>
      <c r="I152" s="227">
        <f t="shared" si="16"/>
        <v>5.4794520547945207E-5</v>
      </c>
      <c r="J152" s="226">
        <f t="shared" si="17"/>
        <v>8.1643835616438554E-3</v>
      </c>
    </row>
    <row r="153" spans="2:10" hidden="1" x14ac:dyDescent="0.2">
      <c r="B153" s="229">
        <f t="shared" si="12"/>
        <v>43590</v>
      </c>
      <c r="C153" s="228">
        <f t="shared" si="13"/>
        <v>1</v>
      </c>
      <c r="D153" s="228">
        <v>150</v>
      </c>
      <c r="F153" s="227">
        <f t="shared" si="14"/>
        <v>8.219178082191781E-5</v>
      </c>
      <c r="G153" s="226">
        <f t="shared" si="15"/>
        <v>1.2328767123287697E-2</v>
      </c>
      <c r="I153" s="227">
        <f t="shared" si="16"/>
        <v>5.4794520547945207E-5</v>
      </c>
      <c r="J153" s="226">
        <f t="shared" si="17"/>
        <v>8.2191780821918008E-3</v>
      </c>
    </row>
    <row r="154" spans="2:10" hidden="1" x14ac:dyDescent="0.2">
      <c r="B154" s="229">
        <f t="shared" si="12"/>
        <v>43591</v>
      </c>
      <c r="C154" s="228">
        <f t="shared" si="13"/>
        <v>1</v>
      </c>
      <c r="D154" s="228">
        <v>151</v>
      </c>
      <c r="F154" s="227">
        <f t="shared" si="14"/>
        <v>8.219178082191781E-5</v>
      </c>
      <c r="G154" s="226">
        <f t="shared" si="15"/>
        <v>1.2410958904109615E-2</v>
      </c>
      <c r="I154" s="227">
        <f t="shared" si="16"/>
        <v>5.4794520547945207E-5</v>
      </c>
      <c r="J154" s="226">
        <f t="shared" si="17"/>
        <v>8.2739726027397462E-3</v>
      </c>
    </row>
    <row r="155" spans="2:10" hidden="1" x14ac:dyDescent="0.2">
      <c r="B155" s="229">
        <f t="shared" si="12"/>
        <v>43592</v>
      </c>
      <c r="C155" s="228">
        <f t="shared" si="13"/>
        <v>1</v>
      </c>
      <c r="D155" s="228">
        <v>152</v>
      </c>
      <c r="F155" s="227">
        <f t="shared" si="14"/>
        <v>8.219178082191781E-5</v>
      </c>
      <c r="G155" s="226">
        <f t="shared" si="15"/>
        <v>1.2493150684931533E-2</v>
      </c>
      <c r="I155" s="227">
        <f t="shared" si="16"/>
        <v>5.4794520547945207E-5</v>
      </c>
      <c r="J155" s="226">
        <f t="shared" si="17"/>
        <v>8.3287671232876916E-3</v>
      </c>
    </row>
    <row r="156" spans="2:10" hidden="1" x14ac:dyDescent="0.2">
      <c r="B156" s="229">
        <f t="shared" si="12"/>
        <v>43593</v>
      </c>
      <c r="C156" s="228">
        <f t="shared" si="13"/>
        <v>1</v>
      </c>
      <c r="D156" s="228">
        <v>153</v>
      </c>
      <c r="F156" s="227">
        <f t="shared" si="14"/>
        <v>8.219178082191781E-5</v>
      </c>
      <c r="G156" s="226">
        <f t="shared" si="15"/>
        <v>1.2575342465753451E-2</v>
      </c>
      <c r="I156" s="227">
        <f t="shared" si="16"/>
        <v>5.4794520547945207E-5</v>
      </c>
      <c r="J156" s="226">
        <f t="shared" si="17"/>
        <v>8.383561643835637E-3</v>
      </c>
    </row>
    <row r="157" spans="2:10" hidden="1" x14ac:dyDescent="0.2">
      <c r="B157" s="229">
        <f t="shared" si="12"/>
        <v>43594</v>
      </c>
      <c r="C157" s="228">
        <f t="shared" si="13"/>
        <v>1</v>
      </c>
      <c r="D157" s="228">
        <v>154</v>
      </c>
      <c r="F157" s="227">
        <f t="shared" si="14"/>
        <v>8.219178082191781E-5</v>
      </c>
      <c r="G157" s="226">
        <f t="shared" si="15"/>
        <v>1.2657534246575369E-2</v>
      </c>
      <c r="I157" s="227">
        <f t="shared" si="16"/>
        <v>5.4794520547945207E-5</v>
      </c>
      <c r="J157" s="226">
        <f t="shared" si="17"/>
        <v>8.4383561643835824E-3</v>
      </c>
    </row>
    <row r="158" spans="2:10" hidden="1" x14ac:dyDescent="0.2">
      <c r="B158" s="229">
        <f t="shared" si="12"/>
        <v>43595</v>
      </c>
      <c r="C158" s="228">
        <f t="shared" si="13"/>
        <v>1</v>
      </c>
      <c r="D158" s="228">
        <v>155</v>
      </c>
      <c r="F158" s="227">
        <f t="shared" si="14"/>
        <v>8.219178082191781E-5</v>
      </c>
      <c r="G158" s="226">
        <f t="shared" si="15"/>
        <v>1.2739726027397287E-2</v>
      </c>
      <c r="I158" s="227">
        <f t="shared" si="16"/>
        <v>5.4794520547945207E-5</v>
      </c>
      <c r="J158" s="226">
        <f t="shared" si="17"/>
        <v>8.4931506849315278E-3</v>
      </c>
    </row>
    <row r="159" spans="2:10" hidden="1" x14ac:dyDescent="0.2">
      <c r="B159" s="229">
        <f t="shared" si="12"/>
        <v>43596</v>
      </c>
      <c r="C159" s="228">
        <f t="shared" si="13"/>
        <v>1</v>
      </c>
      <c r="D159" s="228">
        <v>156</v>
      </c>
      <c r="F159" s="227">
        <f t="shared" si="14"/>
        <v>8.219178082191781E-5</v>
      </c>
      <c r="G159" s="226">
        <f t="shared" si="15"/>
        <v>1.2821917808219205E-2</v>
      </c>
      <c r="I159" s="227">
        <f t="shared" si="16"/>
        <v>5.4794520547945207E-5</v>
      </c>
      <c r="J159" s="226">
        <f t="shared" si="17"/>
        <v>8.5479452054794732E-3</v>
      </c>
    </row>
    <row r="160" spans="2:10" hidden="1" x14ac:dyDescent="0.2">
      <c r="B160" s="229">
        <f t="shared" si="12"/>
        <v>43597</v>
      </c>
      <c r="C160" s="228">
        <f t="shared" si="13"/>
        <v>1</v>
      </c>
      <c r="D160" s="228">
        <v>157</v>
      </c>
      <c r="F160" s="227">
        <f t="shared" si="14"/>
        <v>8.219178082191781E-5</v>
      </c>
      <c r="G160" s="226">
        <f t="shared" si="15"/>
        <v>1.2904109589041124E-2</v>
      </c>
      <c r="I160" s="227">
        <f t="shared" si="16"/>
        <v>5.4794520547945207E-5</v>
      </c>
      <c r="J160" s="226">
        <f t="shared" si="17"/>
        <v>8.6027397260274186E-3</v>
      </c>
    </row>
    <row r="161" spans="2:10" hidden="1" x14ac:dyDescent="0.2">
      <c r="B161" s="229">
        <f t="shared" si="12"/>
        <v>43598</v>
      </c>
      <c r="C161" s="228">
        <f t="shared" si="13"/>
        <v>1</v>
      </c>
      <c r="D161" s="228">
        <v>158</v>
      </c>
      <c r="F161" s="227">
        <f t="shared" si="14"/>
        <v>8.219178082191781E-5</v>
      </c>
      <c r="G161" s="226">
        <f t="shared" si="15"/>
        <v>1.2986301369863042E-2</v>
      </c>
      <c r="I161" s="227">
        <f t="shared" si="16"/>
        <v>5.4794520547945207E-5</v>
      </c>
      <c r="J161" s="226">
        <f t="shared" si="17"/>
        <v>8.657534246575364E-3</v>
      </c>
    </row>
    <row r="162" spans="2:10" hidden="1" x14ac:dyDescent="0.2">
      <c r="B162" s="229">
        <f t="shared" si="12"/>
        <v>43599</v>
      </c>
      <c r="C162" s="228">
        <f t="shared" si="13"/>
        <v>1</v>
      </c>
      <c r="D162" s="228">
        <v>159</v>
      </c>
      <c r="F162" s="227">
        <f t="shared" si="14"/>
        <v>8.219178082191781E-5</v>
      </c>
      <c r="G162" s="226">
        <f t="shared" si="15"/>
        <v>1.306849315068496E-2</v>
      </c>
      <c r="I162" s="227">
        <f t="shared" si="16"/>
        <v>5.4794520547945207E-5</v>
      </c>
      <c r="J162" s="226">
        <f t="shared" si="17"/>
        <v>8.7123287671233094E-3</v>
      </c>
    </row>
    <row r="163" spans="2:10" hidden="1" x14ac:dyDescent="0.2">
      <c r="B163" s="229">
        <f t="shared" si="12"/>
        <v>43600</v>
      </c>
      <c r="C163" s="228">
        <f t="shared" si="13"/>
        <v>1</v>
      </c>
      <c r="D163" s="228">
        <v>160</v>
      </c>
      <c r="F163" s="227">
        <f t="shared" si="14"/>
        <v>8.219178082191781E-5</v>
      </c>
      <c r="G163" s="226">
        <f t="shared" si="15"/>
        <v>1.3150684931506878E-2</v>
      </c>
      <c r="I163" s="227">
        <f t="shared" si="16"/>
        <v>5.4794520547945207E-5</v>
      </c>
      <c r="J163" s="226">
        <f t="shared" si="17"/>
        <v>8.7671232876712548E-3</v>
      </c>
    </row>
    <row r="164" spans="2:10" hidden="1" x14ac:dyDescent="0.2">
      <c r="B164" s="229">
        <f t="shared" si="12"/>
        <v>43601</v>
      </c>
      <c r="C164" s="228">
        <f t="shared" si="13"/>
        <v>1</v>
      </c>
      <c r="D164" s="228">
        <v>161</v>
      </c>
      <c r="F164" s="227">
        <f t="shared" si="14"/>
        <v>8.219178082191781E-5</v>
      </c>
      <c r="G164" s="226">
        <f t="shared" si="15"/>
        <v>1.3232876712328796E-2</v>
      </c>
      <c r="I164" s="227">
        <f t="shared" si="16"/>
        <v>5.4794520547945207E-5</v>
      </c>
      <c r="J164" s="226">
        <f t="shared" si="17"/>
        <v>8.8219178082192002E-3</v>
      </c>
    </row>
    <row r="165" spans="2:10" hidden="1" x14ac:dyDescent="0.2">
      <c r="B165" s="229">
        <f t="shared" si="12"/>
        <v>43602</v>
      </c>
      <c r="C165" s="228">
        <f t="shared" si="13"/>
        <v>1</v>
      </c>
      <c r="D165" s="228">
        <v>162</v>
      </c>
      <c r="F165" s="227">
        <f t="shared" si="14"/>
        <v>8.219178082191781E-5</v>
      </c>
      <c r="G165" s="226">
        <f t="shared" si="15"/>
        <v>1.3315068493150714E-2</v>
      </c>
      <c r="I165" s="227">
        <f t="shared" si="16"/>
        <v>5.4794520547945207E-5</v>
      </c>
      <c r="J165" s="226">
        <f t="shared" si="17"/>
        <v>8.8767123287671456E-3</v>
      </c>
    </row>
    <row r="166" spans="2:10" hidden="1" x14ac:dyDescent="0.2">
      <c r="B166" s="229">
        <f t="shared" si="12"/>
        <v>43603</v>
      </c>
      <c r="C166" s="228">
        <f t="shared" si="13"/>
        <v>1</v>
      </c>
      <c r="D166" s="228">
        <v>163</v>
      </c>
      <c r="F166" s="227">
        <f t="shared" si="14"/>
        <v>8.219178082191781E-5</v>
      </c>
      <c r="G166" s="226">
        <f t="shared" si="15"/>
        <v>1.3397260273972632E-2</v>
      </c>
      <c r="I166" s="227">
        <f t="shared" si="16"/>
        <v>5.4794520547945207E-5</v>
      </c>
      <c r="J166" s="226">
        <f t="shared" si="17"/>
        <v>8.931506849315091E-3</v>
      </c>
    </row>
    <row r="167" spans="2:10" hidden="1" x14ac:dyDescent="0.2">
      <c r="B167" s="229">
        <f t="shared" si="12"/>
        <v>43604</v>
      </c>
      <c r="C167" s="228">
        <f t="shared" si="13"/>
        <v>1</v>
      </c>
      <c r="D167" s="228">
        <v>164</v>
      </c>
      <c r="F167" s="227">
        <f t="shared" si="14"/>
        <v>8.219178082191781E-5</v>
      </c>
      <c r="G167" s="226">
        <f t="shared" si="15"/>
        <v>1.347945205479455E-2</v>
      </c>
      <c r="I167" s="227">
        <f t="shared" si="16"/>
        <v>5.4794520547945207E-5</v>
      </c>
      <c r="J167" s="226">
        <f t="shared" si="17"/>
        <v>8.9863013698630364E-3</v>
      </c>
    </row>
    <row r="168" spans="2:10" hidden="1" x14ac:dyDescent="0.2">
      <c r="B168" s="229">
        <f t="shared" si="12"/>
        <v>43605</v>
      </c>
      <c r="C168" s="228">
        <f t="shared" si="13"/>
        <v>1</v>
      </c>
      <c r="D168" s="228">
        <v>165</v>
      </c>
      <c r="F168" s="227">
        <f t="shared" si="14"/>
        <v>8.219178082191781E-5</v>
      </c>
      <c r="G168" s="226">
        <f t="shared" si="15"/>
        <v>1.3561643835616468E-2</v>
      </c>
      <c r="I168" s="227">
        <f t="shared" si="16"/>
        <v>5.4794520547945207E-5</v>
      </c>
      <c r="J168" s="226">
        <f t="shared" si="17"/>
        <v>9.0410958904109818E-3</v>
      </c>
    </row>
    <row r="169" spans="2:10" hidden="1" x14ac:dyDescent="0.2">
      <c r="B169" s="229">
        <f t="shared" si="12"/>
        <v>43606</v>
      </c>
      <c r="C169" s="228">
        <f t="shared" si="13"/>
        <v>1</v>
      </c>
      <c r="D169" s="228">
        <v>166</v>
      </c>
      <c r="F169" s="227">
        <f t="shared" si="14"/>
        <v>8.219178082191781E-5</v>
      </c>
      <c r="G169" s="226">
        <f t="shared" si="15"/>
        <v>1.3643835616438386E-2</v>
      </c>
      <c r="I169" s="227">
        <f t="shared" si="16"/>
        <v>5.4794520547945207E-5</v>
      </c>
      <c r="J169" s="226">
        <f t="shared" si="17"/>
        <v>9.0958904109589272E-3</v>
      </c>
    </row>
    <row r="170" spans="2:10" hidden="1" x14ac:dyDescent="0.2">
      <c r="B170" s="229">
        <f t="shared" si="12"/>
        <v>43607</v>
      </c>
      <c r="C170" s="228">
        <f t="shared" si="13"/>
        <v>1</v>
      </c>
      <c r="D170" s="228">
        <v>167</v>
      </c>
      <c r="F170" s="227">
        <f t="shared" si="14"/>
        <v>8.219178082191781E-5</v>
      </c>
      <c r="G170" s="226">
        <f t="shared" si="15"/>
        <v>1.3726027397260305E-2</v>
      </c>
      <c r="I170" s="227">
        <f t="shared" si="16"/>
        <v>5.4794520547945207E-5</v>
      </c>
      <c r="J170" s="226">
        <f t="shared" si="17"/>
        <v>9.1506849315068726E-3</v>
      </c>
    </row>
    <row r="171" spans="2:10" hidden="1" x14ac:dyDescent="0.2">
      <c r="B171" s="229">
        <f t="shared" si="12"/>
        <v>43608</v>
      </c>
      <c r="C171" s="228">
        <f t="shared" si="13"/>
        <v>1</v>
      </c>
      <c r="D171" s="228">
        <v>168</v>
      </c>
      <c r="F171" s="227">
        <f t="shared" si="14"/>
        <v>8.219178082191781E-5</v>
      </c>
      <c r="G171" s="226">
        <f t="shared" si="15"/>
        <v>1.3808219178082223E-2</v>
      </c>
      <c r="I171" s="227">
        <f t="shared" si="16"/>
        <v>5.4794520547945207E-5</v>
      </c>
      <c r="J171" s="226">
        <f t="shared" si="17"/>
        <v>9.205479452054818E-3</v>
      </c>
    </row>
    <row r="172" spans="2:10" hidden="1" x14ac:dyDescent="0.2">
      <c r="B172" s="229">
        <f t="shared" si="12"/>
        <v>43609</v>
      </c>
      <c r="C172" s="228">
        <f t="shared" si="13"/>
        <v>1</v>
      </c>
      <c r="D172" s="228">
        <v>169</v>
      </c>
      <c r="F172" s="227">
        <f t="shared" si="14"/>
        <v>8.219178082191781E-5</v>
      </c>
      <c r="G172" s="226">
        <f t="shared" si="15"/>
        <v>1.3890410958904141E-2</v>
      </c>
      <c r="I172" s="227">
        <f t="shared" si="16"/>
        <v>5.4794520547945207E-5</v>
      </c>
      <c r="J172" s="226">
        <f t="shared" si="17"/>
        <v>9.2602739726027634E-3</v>
      </c>
    </row>
    <row r="173" spans="2:10" hidden="1" x14ac:dyDescent="0.2">
      <c r="B173" s="229">
        <f t="shared" si="12"/>
        <v>43610</v>
      </c>
      <c r="C173" s="228">
        <f t="shared" si="13"/>
        <v>1</v>
      </c>
      <c r="D173" s="228">
        <v>170</v>
      </c>
      <c r="F173" s="227">
        <f t="shared" si="14"/>
        <v>8.219178082191781E-5</v>
      </c>
      <c r="G173" s="226">
        <f t="shared" si="15"/>
        <v>1.3972602739726059E-2</v>
      </c>
      <c r="I173" s="227">
        <f t="shared" si="16"/>
        <v>5.4794520547945207E-5</v>
      </c>
      <c r="J173" s="226">
        <f t="shared" si="17"/>
        <v>9.3150684931507088E-3</v>
      </c>
    </row>
    <row r="174" spans="2:10" hidden="1" x14ac:dyDescent="0.2">
      <c r="B174" s="229">
        <f t="shared" si="12"/>
        <v>43611</v>
      </c>
      <c r="C174" s="228">
        <f t="shared" si="13"/>
        <v>1</v>
      </c>
      <c r="D174" s="228">
        <v>171</v>
      </c>
      <c r="F174" s="227">
        <f t="shared" si="14"/>
        <v>8.219178082191781E-5</v>
      </c>
      <c r="G174" s="226">
        <f t="shared" si="15"/>
        <v>1.4054794520547977E-2</v>
      </c>
      <c r="I174" s="227">
        <f t="shared" si="16"/>
        <v>5.4794520547945207E-5</v>
      </c>
      <c r="J174" s="226">
        <f t="shared" si="17"/>
        <v>9.3698630136986542E-3</v>
      </c>
    </row>
    <row r="175" spans="2:10" hidden="1" x14ac:dyDescent="0.2">
      <c r="B175" s="229">
        <f t="shared" si="12"/>
        <v>43612</v>
      </c>
      <c r="C175" s="228">
        <f t="shared" si="13"/>
        <v>1</v>
      </c>
      <c r="D175" s="228">
        <v>172</v>
      </c>
      <c r="F175" s="227">
        <f t="shared" si="14"/>
        <v>8.219178082191781E-5</v>
      </c>
      <c r="G175" s="226">
        <f t="shared" si="15"/>
        <v>1.4136986301369895E-2</v>
      </c>
      <c r="I175" s="227">
        <f t="shared" si="16"/>
        <v>5.4794520547945207E-5</v>
      </c>
      <c r="J175" s="226">
        <f t="shared" si="17"/>
        <v>9.4246575342465996E-3</v>
      </c>
    </row>
    <row r="176" spans="2:10" hidden="1" x14ac:dyDescent="0.2">
      <c r="B176" s="229">
        <f t="shared" si="12"/>
        <v>43613</v>
      </c>
      <c r="C176" s="228">
        <f t="shared" si="13"/>
        <v>1</v>
      </c>
      <c r="D176" s="228">
        <v>173</v>
      </c>
      <c r="F176" s="227">
        <f t="shared" si="14"/>
        <v>8.219178082191781E-5</v>
      </c>
      <c r="G176" s="226">
        <f t="shared" si="15"/>
        <v>1.4219178082191813E-2</v>
      </c>
      <c r="I176" s="227">
        <f t="shared" si="16"/>
        <v>5.4794520547945207E-5</v>
      </c>
      <c r="J176" s="226">
        <f t="shared" si="17"/>
        <v>9.479452054794545E-3</v>
      </c>
    </row>
    <row r="177" spans="2:10" hidden="1" x14ac:dyDescent="0.2">
      <c r="B177" s="229">
        <f t="shared" si="12"/>
        <v>43614</v>
      </c>
      <c r="C177" s="228">
        <f t="shared" si="13"/>
        <v>1</v>
      </c>
      <c r="D177" s="228">
        <v>174</v>
      </c>
      <c r="F177" s="227">
        <f t="shared" si="14"/>
        <v>8.219178082191781E-5</v>
      </c>
      <c r="G177" s="226">
        <f t="shared" si="15"/>
        <v>1.4301369863013731E-2</v>
      </c>
      <c r="I177" s="227">
        <f t="shared" si="16"/>
        <v>5.4794520547945207E-5</v>
      </c>
      <c r="J177" s="226">
        <f t="shared" si="17"/>
        <v>9.5342465753424904E-3</v>
      </c>
    </row>
    <row r="178" spans="2:10" hidden="1" x14ac:dyDescent="0.2">
      <c r="B178" s="229">
        <f t="shared" si="12"/>
        <v>43615</v>
      </c>
      <c r="C178" s="228">
        <f t="shared" si="13"/>
        <v>1</v>
      </c>
      <c r="D178" s="228">
        <v>175</v>
      </c>
      <c r="F178" s="227">
        <f t="shared" si="14"/>
        <v>8.219178082191781E-5</v>
      </c>
      <c r="G178" s="226">
        <f t="shared" si="15"/>
        <v>1.4383561643835649E-2</v>
      </c>
      <c r="I178" s="227">
        <f t="shared" si="16"/>
        <v>5.4794520547945207E-5</v>
      </c>
      <c r="J178" s="226">
        <f t="shared" si="17"/>
        <v>9.5890410958904358E-3</v>
      </c>
    </row>
    <row r="179" spans="2:10" hidden="1" x14ac:dyDescent="0.2">
      <c r="B179" s="229">
        <f t="shared" si="12"/>
        <v>43616</v>
      </c>
      <c r="C179" s="228">
        <f t="shared" si="13"/>
        <v>1</v>
      </c>
      <c r="D179" s="228">
        <v>176</v>
      </c>
      <c r="F179" s="227">
        <f t="shared" si="14"/>
        <v>8.219178082191781E-5</v>
      </c>
      <c r="G179" s="226">
        <f t="shared" si="15"/>
        <v>1.4465753424657567E-2</v>
      </c>
      <c r="I179" s="227">
        <f t="shared" si="16"/>
        <v>5.4794520547945207E-5</v>
      </c>
      <c r="J179" s="226">
        <f t="shared" si="17"/>
        <v>9.6438356164383812E-3</v>
      </c>
    </row>
    <row r="180" spans="2:10" x14ac:dyDescent="0.2">
      <c r="B180" s="229">
        <f t="shared" si="12"/>
        <v>43617</v>
      </c>
      <c r="C180" s="228">
        <f t="shared" si="13"/>
        <v>1</v>
      </c>
      <c r="D180" s="228">
        <v>177</v>
      </c>
      <c r="F180" s="227">
        <f t="shared" si="14"/>
        <v>8.219178082191781E-5</v>
      </c>
      <c r="G180" s="226">
        <f t="shared" si="15"/>
        <v>1.4547945205479485E-2</v>
      </c>
      <c r="I180" s="227">
        <f t="shared" si="16"/>
        <v>5.4794520547945207E-5</v>
      </c>
      <c r="J180" s="226">
        <f t="shared" si="17"/>
        <v>9.6986301369863265E-3</v>
      </c>
    </row>
    <row r="181" spans="2:10" hidden="1" x14ac:dyDescent="0.2">
      <c r="B181" s="229">
        <f t="shared" si="12"/>
        <v>43618</v>
      </c>
      <c r="C181" s="228">
        <f t="shared" si="13"/>
        <v>1</v>
      </c>
      <c r="D181" s="228">
        <v>178</v>
      </c>
      <c r="F181" s="227">
        <f t="shared" si="14"/>
        <v>8.219178082191781E-5</v>
      </c>
      <c r="G181" s="226">
        <f t="shared" si="15"/>
        <v>1.4630136986301404E-2</v>
      </c>
      <c r="I181" s="227">
        <f t="shared" si="16"/>
        <v>5.4794520547945207E-5</v>
      </c>
      <c r="J181" s="226">
        <f t="shared" si="17"/>
        <v>9.7534246575342719E-3</v>
      </c>
    </row>
    <row r="182" spans="2:10" hidden="1" x14ac:dyDescent="0.2">
      <c r="B182" s="229">
        <f t="shared" si="12"/>
        <v>43619</v>
      </c>
      <c r="C182" s="228">
        <f t="shared" si="13"/>
        <v>1</v>
      </c>
      <c r="D182" s="228">
        <v>179</v>
      </c>
      <c r="F182" s="227">
        <f t="shared" si="14"/>
        <v>8.219178082191781E-5</v>
      </c>
      <c r="G182" s="226">
        <f t="shared" si="15"/>
        <v>1.4712328767123322E-2</v>
      </c>
      <c r="I182" s="227">
        <f t="shared" si="16"/>
        <v>5.4794520547945207E-5</v>
      </c>
      <c r="J182" s="226">
        <f t="shared" si="17"/>
        <v>9.8082191780822173E-3</v>
      </c>
    </row>
    <row r="183" spans="2:10" hidden="1" x14ac:dyDescent="0.2">
      <c r="B183" s="229">
        <f t="shared" si="12"/>
        <v>43620</v>
      </c>
      <c r="C183" s="228">
        <f t="shared" si="13"/>
        <v>1</v>
      </c>
      <c r="D183" s="228">
        <v>180</v>
      </c>
      <c r="F183" s="227">
        <f t="shared" si="14"/>
        <v>8.219178082191781E-5</v>
      </c>
      <c r="G183" s="226">
        <f t="shared" si="15"/>
        <v>1.479452054794524E-2</v>
      </c>
      <c r="I183" s="227">
        <f t="shared" si="16"/>
        <v>5.4794520547945207E-5</v>
      </c>
      <c r="J183" s="226">
        <f t="shared" si="17"/>
        <v>9.8630136986301627E-3</v>
      </c>
    </row>
    <row r="184" spans="2:10" hidden="1" x14ac:dyDescent="0.2">
      <c r="B184" s="229">
        <f t="shared" si="12"/>
        <v>43621</v>
      </c>
      <c r="C184" s="228">
        <f t="shared" si="13"/>
        <v>1</v>
      </c>
      <c r="D184" s="228">
        <v>181</v>
      </c>
      <c r="F184" s="227">
        <f t="shared" si="14"/>
        <v>8.219178082191781E-5</v>
      </c>
      <c r="G184" s="226">
        <f t="shared" si="15"/>
        <v>1.4876712328767158E-2</v>
      </c>
      <c r="I184" s="227">
        <f t="shared" si="16"/>
        <v>5.4794520547945207E-5</v>
      </c>
      <c r="J184" s="226">
        <f t="shared" si="17"/>
        <v>9.9178082191781081E-3</v>
      </c>
    </row>
    <row r="185" spans="2:10" hidden="1" x14ac:dyDescent="0.2">
      <c r="B185" s="229">
        <f t="shared" si="12"/>
        <v>43622</v>
      </c>
      <c r="C185" s="228">
        <f t="shared" si="13"/>
        <v>1</v>
      </c>
      <c r="D185" s="228">
        <v>182</v>
      </c>
      <c r="F185" s="227">
        <f t="shared" si="14"/>
        <v>8.219178082191781E-5</v>
      </c>
      <c r="G185" s="226">
        <f t="shared" si="15"/>
        <v>1.4958904109589076E-2</v>
      </c>
      <c r="I185" s="227">
        <f t="shared" si="16"/>
        <v>5.4794520547945207E-5</v>
      </c>
      <c r="J185" s="226">
        <f t="shared" si="17"/>
        <v>9.9726027397260535E-3</v>
      </c>
    </row>
    <row r="186" spans="2:10" hidden="1" x14ac:dyDescent="0.2">
      <c r="B186" s="229">
        <f t="shared" si="12"/>
        <v>43623</v>
      </c>
      <c r="C186" s="228">
        <f t="shared" si="13"/>
        <v>1</v>
      </c>
      <c r="D186" s="228">
        <v>183</v>
      </c>
      <c r="F186" s="227">
        <f t="shared" si="14"/>
        <v>8.219178082191781E-5</v>
      </c>
      <c r="G186" s="226">
        <f t="shared" si="15"/>
        <v>1.5041095890410994E-2</v>
      </c>
      <c r="I186" s="227">
        <f t="shared" si="16"/>
        <v>5.4794520547945207E-5</v>
      </c>
      <c r="J186" s="226">
        <f t="shared" si="17"/>
        <v>1.0027397260273999E-2</v>
      </c>
    </row>
    <row r="187" spans="2:10" hidden="1" x14ac:dyDescent="0.2">
      <c r="B187" s="229">
        <f t="shared" si="12"/>
        <v>43624</v>
      </c>
      <c r="C187" s="228">
        <f t="shared" si="13"/>
        <v>1</v>
      </c>
      <c r="D187" s="228">
        <v>184</v>
      </c>
      <c r="F187" s="227">
        <f t="shared" si="14"/>
        <v>8.219178082191781E-5</v>
      </c>
      <c r="G187" s="226">
        <f t="shared" si="15"/>
        <v>1.5123287671232912E-2</v>
      </c>
      <c r="I187" s="227">
        <f t="shared" si="16"/>
        <v>5.4794520547945207E-5</v>
      </c>
      <c r="J187" s="226">
        <f t="shared" si="17"/>
        <v>1.0082191780821944E-2</v>
      </c>
    </row>
    <row r="188" spans="2:10" hidden="1" x14ac:dyDescent="0.2">
      <c r="B188" s="229">
        <f t="shared" si="12"/>
        <v>43625</v>
      </c>
      <c r="C188" s="228">
        <f t="shared" si="13"/>
        <v>1</v>
      </c>
      <c r="D188" s="228">
        <v>185</v>
      </c>
      <c r="F188" s="227">
        <f t="shared" si="14"/>
        <v>8.219178082191781E-5</v>
      </c>
      <c r="G188" s="226">
        <f t="shared" si="15"/>
        <v>1.520547945205483E-2</v>
      </c>
      <c r="I188" s="227">
        <f t="shared" si="16"/>
        <v>5.4794520547945207E-5</v>
      </c>
      <c r="J188" s="226">
        <f t="shared" si="17"/>
        <v>1.013698630136989E-2</v>
      </c>
    </row>
    <row r="189" spans="2:10" hidden="1" x14ac:dyDescent="0.2">
      <c r="B189" s="229">
        <f t="shared" si="12"/>
        <v>43626</v>
      </c>
      <c r="C189" s="228">
        <f t="shared" si="13"/>
        <v>1</v>
      </c>
      <c r="D189" s="228">
        <v>186</v>
      </c>
      <c r="F189" s="227">
        <f t="shared" si="14"/>
        <v>8.219178082191781E-5</v>
      </c>
      <c r="G189" s="226">
        <f t="shared" si="15"/>
        <v>1.5287671232876748E-2</v>
      </c>
      <c r="I189" s="227">
        <f t="shared" si="16"/>
        <v>5.4794520547945207E-5</v>
      </c>
      <c r="J189" s="226">
        <f t="shared" si="17"/>
        <v>1.0191780821917835E-2</v>
      </c>
    </row>
    <row r="190" spans="2:10" hidden="1" x14ac:dyDescent="0.2">
      <c r="B190" s="229">
        <f t="shared" si="12"/>
        <v>43627</v>
      </c>
      <c r="C190" s="228">
        <f t="shared" si="13"/>
        <v>1</v>
      </c>
      <c r="D190" s="228">
        <v>187</v>
      </c>
      <c r="F190" s="227">
        <f t="shared" si="14"/>
        <v>8.219178082191781E-5</v>
      </c>
      <c r="G190" s="226">
        <f t="shared" si="15"/>
        <v>1.5369863013698666E-2</v>
      </c>
      <c r="I190" s="227">
        <f t="shared" si="16"/>
        <v>5.4794520547945207E-5</v>
      </c>
      <c r="J190" s="226">
        <f t="shared" si="17"/>
        <v>1.0246575342465781E-2</v>
      </c>
    </row>
    <row r="191" spans="2:10" hidden="1" x14ac:dyDescent="0.2">
      <c r="B191" s="229">
        <f t="shared" si="12"/>
        <v>43628</v>
      </c>
      <c r="C191" s="228">
        <f t="shared" si="13"/>
        <v>1</v>
      </c>
      <c r="D191" s="228">
        <v>188</v>
      </c>
      <c r="F191" s="227">
        <f t="shared" si="14"/>
        <v>8.219178082191781E-5</v>
      </c>
      <c r="G191" s="226">
        <f t="shared" si="15"/>
        <v>1.5452054794520585E-2</v>
      </c>
      <c r="I191" s="227">
        <f t="shared" si="16"/>
        <v>5.4794520547945207E-5</v>
      </c>
      <c r="J191" s="226">
        <f t="shared" si="17"/>
        <v>1.0301369863013726E-2</v>
      </c>
    </row>
    <row r="192" spans="2:10" hidden="1" x14ac:dyDescent="0.2">
      <c r="B192" s="229">
        <f t="shared" si="12"/>
        <v>43629</v>
      </c>
      <c r="C192" s="228">
        <f t="shared" si="13"/>
        <v>1</v>
      </c>
      <c r="D192" s="228">
        <v>189</v>
      </c>
      <c r="F192" s="227">
        <f t="shared" si="14"/>
        <v>8.219178082191781E-5</v>
      </c>
      <c r="G192" s="226">
        <f t="shared" si="15"/>
        <v>1.5534246575342503E-2</v>
      </c>
      <c r="I192" s="227">
        <f t="shared" si="16"/>
        <v>5.4794520547945207E-5</v>
      </c>
      <c r="J192" s="226">
        <f t="shared" si="17"/>
        <v>1.0356164383561671E-2</v>
      </c>
    </row>
    <row r="193" spans="2:10" hidden="1" x14ac:dyDescent="0.2">
      <c r="B193" s="229">
        <f t="shared" si="12"/>
        <v>43630</v>
      </c>
      <c r="C193" s="228">
        <f t="shared" si="13"/>
        <v>1</v>
      </c>
      <c r="D193" s="228">
        <v>190</v>
      </c>
      <c r="F193" s="227">
        <f t="shared" si="14"/>
        <v>8.219178082191781E-5</v>
      </c>
      <c r="G193" s="226">
        <f t="shared" si="15"/>
        <v>1.5616438356164421E-2</v>
      </c>
      <c r="I193" s="227">
        <f t="shared" si="16"/>
        <v>5.4794520547945207E-5</v>
      </c>
      <c r="J193" s="226">
        <f t="shared" si="17"/>
        <v>1.0410958904109617E-2</v>
      </c>
    </row>
    <row r="194" spans="2:10" hidden="1" x14ac:dyDescent="0.2">
      <c r="B194" s="229">
        <f t="shared" si="12"/>
        <v>43631</v>
      </c>
      <c r="C194" s="228">
        <f t="shared" si="13"/>
        <v>1</v>
      </c>
      <c r="D194" s="228">
        <v>191</v>
      </c>
      <c r="F194" s="227">
        <f t="shared" si="14"/>
        <v>8.219178082191781E-5</v>
      </c>
      <c r="G194" s="226">
        <f t="shared" si="15"/>
        <v>1.5698630136986337E-2</v>
      </c>
      <c r="I194" s="227">
        <f t="shared" si="16"/>
        <v>5.4794520547945207E-5</v>
      </c>
      <c r="J194" s="226">
        <f t="shared" si="17"/>
        <v>1.0465753424657562E-2</v>
      </c>
    </row>
    <row r="195" spans="2:10" hidden="1" x14ac:dyDescent="0.2">
      <c r="B195" s="229">
        <f t="shared" si="12"/>
        <v>43632</v>
      </c>
      <c r="C195" s="228">
        <f t="shared" si="13"/>
        <v>1</v>
      </c>
      <c r="D195" s="228">
        <v>192</v>
      </c>
      <c r="F195" s="227">
        <f t="shared" si="14"/>
        <v>8.219178082191781E-5</v>
      </c>
      <c r="G195" s="226">
        <f t="shared" si="15"/>
        <v>1.5780821917808253E-2</v>
      </c>
      <c r="I195" s="227">
        <f t="shared" si="16"/>
        <v>5.4794520547945207E-5</v>
      </c>
      <c r="J195" s="226">
        <f t="shared" si="17"/>
        <v>1.0520547945205507E-2</v>
      </c>
    </row>
    <row r="196" spans="2:10" hidden="1" x14ac:dyDescent="0.2">
      <c r="B196" s="229">
        <f t="shared" si="12"/>
        <v>43633</v>
      </c>
      <c r="C196" s="228">
        <f t="shared" si="13"/>
        <v>1</v>
      </c>
      <c r="D196" s="228">
        <v>193</v>
      </c>
      <c r="F196" s="227">
        <f t="shared" si="14"/>
        <v>8.219178082191781E-5</v>
      </c>
      <c r="G196" s="226">
        <f t="shared" si="15"/>
        <v>1.586301369863017E-2</v>
      </c>
      <c r="I196" s="227">
        <f t="shared" si="16"/>
        <v>5.4794520547945207E-5</v>
      </c>
      <c r="J196" s="226">
        <f t="shared" si="17"/>
        <v>1.0575342465753453E-2</v>
      </c>
    </row>
    <row r="197" spans="2:10" hidden="1" x14ac:dyDescent="0.2">
      <c r="B197" s="229">
        <f t="shared" ref="B197:B260" si="18">B196+1</f>
        <v>43634</v>
      </c>
      <c r="C197" s="228">
        <f t="shared" ref="C197:C260" si="19">C196</f>
        <v>1</v>
      </c>
      <c r="D197" s="228">
        <v>194</v>
      </c>
      <c r="F197" s="227">
        <f t="shared" ref="F197:F260" si="20">F196</f>
        <v>8.219178082191781E-5</v>
      </c>
      <c r="G197" s="226">
        <f t="shared" ref="G197:G260" si="21">G196+F197</f>
        <v>1.5945205479452086E-2</v>
      </c>
      <c r="I197" s="227">
        <f t="shared" ref="I197:I260" si="22">I196</f>
        <v>5.4794520547945207E-5</v>
      </c>
      <c r="J197" s="226">
        <f t="shared" ref="J197:J260" si="23">J196+I197</f>
        <v>1.0630136986301398E-2</v>
      </c>
    </row>
    <row r="198" spans="2:10" hidden="1" x14ac:dyDescent="0.2">
      <c r="B198" s="229">
        <f t="shared" si="18"/>
        <v>43635</v>
      </c>
      <c r="C198" s="228">
        <f t="shared" si="19"/>
        <v>1</v>
      </c>
      <c r="D198" s="228">
        <v>195</v>
      </c>
      <c r="F198" s="227">
        <f t="shared" si="20"/>
        <v>8.219178082191781E-5</v>
      </c>
      <c r="G198" s="226">
        <f t="shared" si="21"/>
        <v>1.6027397260274003E-2</v>
      </c>
      <c r="I198" s="227">
        <f t="shared" si="22"/>
        <v>5.4794520547945207E-5</v>
      </c>
      <c r="J198" s="226">
        <f t="shared" si="23"/>
        <v>1.0684931506849344E-2</v>
      </c>
    </row>
    <row r="199" spans="2:10" hidden="1" x14ac:dyDescent="0.2">
      <c r="B199" s="229">
        <f t="shared" si="18"/>
        <v>43636</v>
      </c>
      <c r="C199" s="228">
        <f t="shared" si="19"/>
        <v>1</v>
      </c>
      <c r="D199" s="228">
        <v>196</v>
      </c>
      <c r="F199" s="227">
        <f t="shared" si="20"/>
        <v>8.219178082191781E-5</v>
      </c>
      <c r="G199" s="226">
        <f t="shared" si="21"/>
        <v>1.6109589041095919E-2</v>
      </c>
      <c r="I199" s="227">
        <f t="shared" si="22"/>
        <v>5.4794520547945207E-5</v>
      </c>
      <c r="J199" s="226">
        <f t="shared" si="23"/>
        <v>1.0739726027397289E-2</v>
      </c>
    </row>
    <row r="200" spans="2:10" hidden="1" x14ac:dyDescent="0.2">
      <c r="B200" s="229">
        <f t="shared" si="18"/>
        <v>43637</v>
      </c>
      <c r="C200" s="228">
        <f t="shared" si="19"/>
        <v>1</v>
      </c>
      <c r="D200" s="228">
        <v>197</v>
      </c>
      <c r="F200" s="227">
        <f t="shared" si="20"/>
        <v>8.219178082191781E-5</v>
      </c>
      <c r="G200" s="226">
        <f t="shared" si="21"/>
        <v>1.6191780821917835E-2</v>
      </c>
      <c r="I200" s="227">
        <f t="shared" si="22"/>
        <v>5.4794520547945207E-5</v>
      </c>
      <c r="J200" s="226">
        <f t="shared" si="23"/>
        <v>1.0794520547945234E-2</v>
      </c>
    </row>
    <row r="201" spans="2:10" hidden="1" x14ac:dyDescent="0.2">
      <c r="B201" s="229">
        <f t="shared" si="18"/>
        <v>43638</v>
      </c>
      <c r="C201" s="228">
        <f t="shared" si="19"/>
        <v>1</v>
      </c>
      <c r="D201" s="228">
        <v>198</v>
      </c>
      <c r="F201" s="227">
        <f t="shared" si="20"/>
        <v>8.219178082191781E-5</v>
      </c>
      <c r="G201" s="226">
        <f t="shared" si="21"/>
        <v>1.6273972602739752E-2</v>
      </c>
      <c r="I201" s="227">
        <f t="shared" si="22"/>
        <v>5.4794520547945207E-5</v>
      </c>
      <c r="J201" s="226">
        <f t="shared" si="23"/>
        <v>1.084931506849318E-2</v>
      </c>
    </row>
    <row r="202" spans="2:10" hidden="1" x14ac:dyDescent="0.2">
      <c r="B202" s="229">
        <f t="shared" si="18"/>
        <v>43639</v>
      </c>
      <c r="C202" s="228">
        <f t="shared" si="19"/>
        <v>1</v>
      </c>
      <c r="D202" s="228">
        <v>199</v>
      </c>
      <c r="F202" s="227">
        <f t="shared" si="20"/>
        <v>8.219178082191781E-5</v>
      </c>
      <c r="G202" s="226">
        <f t="shared" si="21"/>
        <v>1.6356164383561668E-2</v>
      </c>
      <c r="I202" s="227">
        <f t="shared" si="22"/>
        <v>5.4794520547945207E-5</v>
      </c>
      <c r="J202" s="226">
        <f t="shared" si="23"/>
        <v>1.0904109589041125E-2</v>
      </c>
    </row>
    <row r="203" spans="2:10" hidden="1" x14ac:dyDescent="0.2">
      <c r="B203" s="229">
        <f t="shared" si="18"/>
        <v>43640</v>
      </c>
      <c r="C203" s="228">
        <f t="shared" si="19"/>
        <v>1</v>
      </c>
      <c r="D203" s="228">
        <v>200</v>
      </c>
      <c r="F203" s="227">
        <f t="shared" si="20"/>
        <v>8.219178082191781E-5</v>
      </c>
      <c r="G203" s="226">
        <f t="shared" si="21"/>
        <v>1.6438356164383584E-2</v>
      </c>
      <c r="I203" s="227">
        <f t="shared" si="22"/>
        <v>5.4794520547945207E-5</v>
      </c>
      <c r="J203" s="226">
        <f t="shared" si="23"/>
        <v>1.0958904109589071E-2</v>
      </c>
    </row>
    <row r="204" spans="2:10" hidden="1" x14ac:dyDescent="0.2">
      <c r="B204" s="229">
        <f t="shared" si="18"/>
        <v>43641</v>
      </c>
      <c r="C204" s="228">
        <f t="shared" si="19"/>
        <v>1</v>
      </c>
      <c r="D204" s="228">
        <v>201</v>
      </c>
      <c r="F204" s="227">
        <f t="shared" si="20"/>
        <v>8.219178082191781E-5</v>
      </c>
      <c r="G204" s="226">
        <f t="shared" si="21"/>
        <v>1.6520547945205501E-2</v>
      </c>
      <c r="I204" s="227">
        <f t="shared" si="22"/>
        <v>5.4794520547945207E-5</v>
      </c>
      <c r="J204" s="226">
        <f t="shared" si="23"/>
        <v>1.1013698630137016E-2</v>
      </c>
    </row>
    <row r="205" spans="2:10" hidden="1" x14ac:dyDescent="0.2">
      <c r="B205" s="229">
        <f t="shared" si="18"/>
        <v>43642</v>
      </c>
      <c r="C205" s="228">
        <f t="shared" si="19"/>
        <v>1</v>
      </c>
      <c r="D205" s="228">
        <v>202</v>
      </c>
      <c r="F205" s="227">
        <f t="shared" si="20"/>
        <v>8.219178082191781E-5</v>
      </c>
      <c r="G205" s="226">
        <f t="shared" si="21"/>
        <v>1.6602739726027417E-2</v>
      </c>
      <c r="I205" s="227">
        <f t="shared" si="22"/>
        <v>5.4794520547945207E-5</v>
      </c>
      <c r="J205" s="226">
        <f t="shared" si="23"/>
        <v>1.1068493150684961E-2</v>
      </c>
    </row>
    <row r="206" spans="2:10" hidden="1" x14ac:dyDescent="0.2">
      <c r="B206" s="229">
        <f t="shared" si="18"/>
        <v>43643</v>
      </c>
      <c r="C206" s="228">
        <f t="shared" si="19"/>
        <v>1</v>
      </c>
      <c r="D206" s="228">
        <v>203</v>
      </c>
      <c r="F206" s="227">
        <f t="shared" si="20"/>
        <v>8.219178082191781E-5</v>
      </c>
      <c r="G206" s="226">
        <f t="shared" si="21"/>
        <v>1.6684931506849333E-2</v>
      </c>
      <c r="I206" s="227">
        <f t="shared" si="22"/>
        <v>5.4794520547945207E-5</v>
      </c>
      <c r="J206" s="226">
        <f t="shared" si="23"/>
        <v>1.1123287671232907E-2</v>
      </c>
    </row>
    <row r="207" spans="2:10" hidden="1" x14ac:dyDescent="0.2">
      <c r="B207" s="229">
        <f t="shared" si="18"/>
        <v>43644</v>
      </c>
      <c r="C207" s="228">
        <f t="shared" si="19"/>
        <v>1</v>
      </c>
      <c r="D207" s="228">
        <v>204</v>
      </c>
      <c r="F207" s="227">
        <f t="shared" si="20"/>
        <v>8.219178082191781E-5</v>
      </c>
      <c r="G207" s="226">
        <f t="shared" si="21"/>
        <v>1.676712328767125E-2</v>
      </c>
      <c r="I207" s="227">
        <f t="shared" si="22"/>
        <v>5.4794520547945207E-5</v>
      </c>
      <c r="J207" s="226">
        <f t="shared" si="23"/>
        <v>1.1178082191780852E-2</v>
      </c>
    </row>
    <row r="208" spans="2:10" hidden="1" x14ac:dyDescent="0.2">
      <c r="B208" s="229">
        <f t="shared" si="18"/>
        <v>43645</v>
      </c>
      <c r="C208" s="228">
        <f t="shared" si="19"/>
        <v>1</v>
      </c>
      <c r="D208" s="228">
        <v>205</v>
      </c>
      <c r="F208" s="227">
        <f t="shared" si="20"/>
        <v>8.219178082191781E-5</v>
      </c>
      <c r="G208" s="226">
        <f t="shared" si="21"/>
        <v>1.6849315068493166E-2</v>
      </c>
      <c r="I208" s="227">
        <f t="shared" si="22"/>
        <v>5.4794520547945207E-5</v>
      </c>
      <c r="J208" s="226">
        <f t="shared" si="23"/>
        <v>1.1232876712328798E-2</v>
      </c>
    </row>
    <row r="209" spans="2:10" hidden="1" x14ac:dyDescent="0.2">
      <c r="B209" s="229">
        <f t="shared" si="18"/>
        <v>43646</v>
      </c>
      <c r="C209" s="228">
        <f t="shared" si="19"/>
        <v>1</v>
      </c>
      <c r="D209" s="228">
        <v>206</v>
      </c>
      <c r="F209" s="227">
        <f t="shared" si="20"/>
        <v>8.219178082191781E-5</v>
      </c>
      <c r="G209" s="226">
        <f t="shared" si="21"/>
        <v>1.6931506849315082E-2</v>
      </c>
      <c r="I209" s="227">
        <f t="shared" si="22"/>
        <v>5.4794520547945207E-5</v>
      </c>
      <c r="J209" s="226">
        <f t="shared" si="23"/>
        <v>1.1287671232876743E-2</v>
      </c>
    </row>
    <row r="210" spans="2:10" x14ac:dyDescent="0.2">
      <c r="B210" s="229">
        <f t="shared" si="18"/>
        <v>43647</v>
      </c>
      <c r="C210" s="228">
        <f t="shared" si="19"/>
        <v>1</v>
      </c>
      <c r="D210" s="228">
        <v>207</v>
      </c>
      <c r="F210" s="227">
        <f t="shared" si="20"/>
        <v>8.219178082191781E-5</v>
      </c>
      <c r="G210" s="226">
        <f t="shared" si="21"/>
        <v>1.7013698630136999E-2</v>
      </c>
      <c r="I210" s="227">
        <f t="shared" si="22"/>
        <v>5.4794520547945207E-5</v>
      </c>
      <c r="J210" s="226">
        <f t="shared" si="23"/>
        <v>1.1342465753424688E-2</v>
      </c>
    </row>
    <row r="211" spans="2:10" hidden="1" x14ac:dyDescent="0.2">
      <c r="B211" s="229">
        <f t="shared" si="18"/>
        <v>43648</v>
      </c>
      <c r="C211" s="228">
        <f t="shared" si="19"/>
        <v>1</v>
      </c>
      <c r="D211" s="228">
        <v>208</v>
      </c>
      <c r="F211" s="227">
        <f t="shared" si="20"/>
        <v>8.219178082191781E-5</v>
      </c>
      <c r="G211" s="226">
        <f t="shared" si="21"/>
        <v>1.7095890410958915E-2</v>
      </c>
      <c r="I211" s="227">
        <f t="shared" si="22"/>
        <v>5.4794520547945207E-5</v>
      </c>
      <c r="J211" s="226">
        <f t="shared" si="23"/>
        <v>1.1397260273972634E-2</v>
      </c>
    </row>
    <row r="212" spans="2:10" hidden="1" x14ac:dyDescent="0.2">
      <c r="B212" s="229">
        <f t="shared" si="18"/>
        <v>43649</v>
      </c>
      <c r="C212" s="228">
        <f t="shared" si="19"/>
        <v>1</v>
      </c>
      <c r="D212" s="228">
        <v>209</v>
      </c>
      <c r="F212" s="227">
        <f t="shared" si="20"/>
        <v>8.219178082191781E-5</v>
      </c>
      <c r="G212" s="226">
        <f t="shared" si="21"/>
        <v>1.7178082191780832E-2</v>
      </c>
      <c r="I212" s="227">
        <f t="shared" si="22"/>
        <v>5.4794520547945207E-5</v>
      </c>
      <c r="J212" s="226">
        <f t="shared" si="23"/>
        <v>1.1452054794520579E-2</v>
      </c>
    </row>
    <row r="213" spans="2:10" hidden="1" x14ac:dyDescent="0.2">
      <c r="B213" s="229">
        <f t="shared" si="18"/>
        <v>43650</v>
      </c>
      <c r="C213" s="228">
        <f t="shared" si="19"/>
        <v>1</v>
      </c>
      <c r="D213" s="228">
        <v>210</v>
      </c>
      <c r="F213" s="227">
        <f t="shared" si="20"/>
        <v>8.219178082191781E-5</v>
      </c>
      <c r="G213" s="226">
        <f t="shared" si="21"/>
        <v>1.7260273972602748E-2</v>
      </c>
      <c r="I213" s="227">
        <f t="shared" si="22"/>
        <v>5.4794520547945207E-5</v>
      </c>
      <c r="J213" s="226">
        <f t="shared" si="23"/>
        <v>1.1506849315068525E-2</v>
      </c>
    </row>
    <row r="214" spans="2:10" hidden="1" x14ac:dyDescent="0.2">
      <c r="B214" s="229">
        <f t="shared" si="18"/>
        <v>43651</v>
      </c>
      <c r="C214" s="228">
        <f t="shared" si="19"/>
        <v>1</v>
      </c>
      <c r="D214" s="228">
        <v>211</v>
      </c>
      <c r="F214" s="227">
        <f t="shared" si="20"/>
        <v>8.219178082191781E-5</v>
      </c>
      <c r="G214" s="226">
        <f t="shared" si="21"/>
        <v>1.7342465753424664E-2</v>
      </c>
      <c r="I214" s="227">
        <f t="shared" si="22"/>
        <v>5.4794520547945207E-5</v>
      </c>
      <c r="J214" s="226">
        <f t="shared" si="23"/>
        <v>1.156164383561647E-2</v>
      </c>
    </row>
    <row r="215" spans="2:10" hidden="1" x14ac:dyDescent="0.2">
      <c r="B215" s="229">
        <f t="shared" si="18"/>
        <v>43652</v>
      </c>
      <c r="C215" s="228">
        <f t="shared" si="19"/>
        <v>1</v>
      </c>
      <c r="D215" s="228">
        <v>212</v>
      </c>
      <c r="F215" s="227">
        <f t="shared" si="20"/>
        <v>8.219178082191781E-5</v>
      </c>
      <c r="G215" s="226">
        <f t="shared" si="21"/>
        <v>1.7424657534246581E-2</v>
      </c>
      <c r="I215" s="227">
        <f t="shared" si="22"/>
        <v>5.4794520547945207E-5</v>
      </c>
      <c r="J215" s="226">
        <f t="shared" si="23"/>
        <v>1.1616438356164415E-2</v>
      </c>
    </row>
    <row r="216" spans="2:10" hidden="1" x14ac:dyDescent="0.2">
      <c r="B216" s="229">
        <f t="shared" si="18"/>
        <v>43653</v>
      </c>
      <c r="C216" s="228">
        <f t="shared" si="19"/>
        <v>1</v>
      </c>
      <c r="D216" s="228">
        <v>213</v>
      </c>
      <c r="F216" s="227">
        <f t="shared" si="20"/>
        <v>8.219178082191781E-5</v>
      </c>
      <c r="G216" s="226">
        <f t="shared" si="21"/>
        <v>1.7506849315068497E-2</v>
      </c>
      <c r="I216" s="227">
        <f t="shared" si="22"/>
        <v>5.4794520547945207E-5</v>
      </c>
      <c r="J216" s="226">
        <f t="shared" si="23"/>
        <v>1.1671232876712361E-2</v>
      </c>
    </row>
    <row r="217" spans="2:10" hidden="1" x14ac:dyDescent="0.2">
      <c r="B217" s="229">
        <f t="shared" si="18"/>
        <v>43654</v>
      </c>
      <c r="C217" s="228">
        <f t="shared" si="19"/>
        <v>1</v>
      </c>
      <c r="D217" s="228">
        <v>214</v>
      </c>
      <c r="F217" s="227">
        <f t="shared" si="20"/>
        <v>8.219178082191781E-5</v>
      </c>
      <c r="G217" s="226">
        <f t="shared" si="21"/>
        <v>1.7589041095890413E-2</v>
      </c>
      <c r="I217" s="227">
        <f t="shared" si="22"/>
        <v>5.4794520547945207E-5</v>
      </c>
      <c r="J217" s="226">
        <f t="shared" si="23"/>
        <v>1.1726027397260306E-2</v>
      </c>
    </row>
    <row r="218" spans="2:10" hidden="1" x14ac:dyDescent="0.2">
      <c r="B218" s="229">
        <f t="shared" si="18"/>
        <v>43655</v>
      </c>
      <c r="C218" s="228">
        <f t="shared" si="19"/>
        <v>1</v>
      </c>
      <c r="D218" s="228">
        <v>215</v>
      </c>
      <c r="F218" s="227">
        <f t="shared" si="20"/>
        <v>8.219178082191781E-5</v>
      </c>
      <c r="G218" s="226">
        <f t="shared" si="21"/>
        <v>1.767123287671233E-2</v>
      </c>
      <c r="I218" s="227">
        <f t="shared" si="22"/>
        <v>5.4794520547945207E-5</v>
      </c>
      <c r="J218" s="226">
        <f t="shared" si="23"/>
        <v>1.1780821917808252E-2</v>
      </c>
    </row>
    <row r="219" spans="2:10" hidden="1" x14ac:dyDescent="0.2">
      <c r="B219" s="229">
        <f t="shared" si="18"/>
        <v>43656</v>
      </c>
      <c r="C219" s="228">
        <f t="shared" si="19"/>
        <v>1</v>
      </c>
      <c r="D219" s="228">
        <v>216</v>
      </c>
      <c r="F219" s="227">
        <f t="shared" si="20"/>
        <v>8.219178082191781E-5</v>
      </c>
      <c r="G219" s="226">
        <f t="shared" si="21"/>
        <v>1.7753424657534246E-2</v>
      </c>
      <c r="I219" s="227">
        <f t="shared" si="22"/>
        <v>5.4794520547945207E-5</v>
      </c>
      <c r="J219" s="226">
        <f t="shared" si="23"/>
        <v>1.1835616438356197E-2</v>
      </c>
    </row>
    <row r="220" spans="2:10" hidden="1" x14ac:dyDescent="0.2">
      <c r="B220" s="229">
        <f t="shared" si="18"/>
        <v>43657</v>
      </c>
      <c r="C220" s="228">
        <f t="shared" si="19"/>
        <v>1</v>
      </c>
      <c r="D220" s="228">
        <v>217</v>
      </c>
      <c r="F220" s="227">
        <f t="shared" si="20"/>
        <v>8.219178082191781E-5</v>
      </c>
      <c r="G220" s="226">
        <f t="shared" si="21"/>
        <v>1.7835616438356162E-2</v>
      </c>
      <c r="I220" s="227">
        <f t="shared" si="22"/>
        <v>5.4794520547945207E-5</v>
      </c>
      <c r="J220" s="226">
        <f t="shared" si="23"/>
        <v>1.1890410958904142E-2</v>
      </c>
    </row>
    <row r="221" spans="2:10" hidden="1" x14ac:dyDescent="0.2">
      <c r="B221" s="229">
        <f t="shared" si="18"/>
        <v>43658</v>
      </c>
      <c r="C221" s="228">
        <f t="shared" si="19"/>
        <v>1</v>
      </c>
      <c r="D221" s="228">
        <v>218</v>
      </c>
      <c r="F221" s="227">
        <f t="shared" si="20"/>
        <v>8.219178082191781E-5</v>
      </c>
      <c r="G221" s="226">
        <f t="shared" si="21"/>
        <v>1.7917808219178079E-2</v>
      </c>
      <c r="I221" s="227">
        <f t="shared" si="22"/>
        <v>5.4794520547945207E-5</v>
      </c>
      <c r="J221" s="226">
        <f t="shared" si="23"/>
        <v>1.1945205479452088E-2</v>
      </c>
    </row>
    <row r="222" spans="2:10" hidden="1" x14ac:dyDescent="0.2">
      <c r="B222" s="229">
        <f t="shared" si="18"/>
        <v>43659</v>
      </c>
      <c r="C222" s="228">
        <f t="shared" si="19"/>
        <v>1</v>
      </c>
      <c r="D222" s="228">
        <v>219</v>
      </c>
      <c r="F222" s="227">
        <f t="shared" si="20"/>
        <v>8.219178082191781E-5</v>
      </c>
      <c r="G222" s="226">
        <f t="shared" si="21"/>
        <v>1.7999999999999995E-2</v>
      </c>
      <c r="I222" s="227">
        <f t="shared" si="22"/>
        <v>5.4794520547945207E-5</v>
      </c>
      <c r="J222" s="226">
        <f t="shared" si="23"/>
        <v>1.2000000000000033E-2</v>
      </c>
    </row>
    <row r="223" spans="2:10" hidden="1" x14ac:dyDescent="0.2">
      <c r="B223" s="229">
        <f t="shared" si="18"/>
        <v>43660</v>
      </c>
      <c r="C223" s="228">
        <f t="shared" si="19"/>
        <v>1</v>
      </c>
      <c r="D223" s="228">
        <v>220</v>
      </c>
      <c r="F223" s="227">
        <f t="shared" si="20"/>
        <v>8.219178082191781E-5</v>
      </c>
      <c r="G223" s="226">
        <f t="shared" si="21"/>
        <v>1.8082191780821912E-2</v>
      </c>
      <c r="I223" s="227">
        <f t="shared" si="22"/>
        <v>5.4794520547945207E-5</v>
      </c>
      <c r="J223" s="226">
        <f t="shared" si="23"/>
        <v>1.2054794520547979E-2</v>
      </c>
    </row>
    <row r="224" spans="2:10" hidden="1" x14ac:dyDescent="0.2">
      <c r="B224" s="229">
        <f t="shared" si="18"/>
        <v>43661</v>
      </c>
      <c r="C224" s="228">
        <f t="shared" si="19"/>
        <v>1</v>
      </c>
      <c r="D224" s="228">
        <v>221</v>
      </c>
      <c r="F224" s="227">
        <f t="shared" si="20"/>
        <v>8.219178082191781E-5</v>
      </c>
      <c r="G224" s="226">
        <f t="shared" si="21"/>
        <v>1.8164383561643828E-2</v>
      </c>
      <c r="I224" s="227">
        <f t="shared" si="22"/>
        <v>5.4794520547945207E-5</v>
      </c>
      <c r="J224" s="226">
        <f t="shared" si="23"/>
        <v>1.2109589041095924E-2</v>
      </c>
    </row>
    <row r="225" spans="2:10" hidden="1" x14ac:dyDescent="0.2">
      <c r="B225" s="229">
        <f t="shared" si="18"/>
        <v>43662</v>
      </c>
      <c r="C225" s="228">
        <f t="shared" si="19"/>
        <v>1</v>
      </c>
      <c r="D225" s="228">
        <v>222</v>
      </c>
      <c r="F225" s="227">
        <f t="shared" si="20"/>
        <v>8.219178082191781E-5</v>
      </c>
      <c r="G225" s="226">
        <f t="shared" si="21"/>
        <v>1.8246575342465744E-2</v>
      </c>
      <c r="I225" s="227">
        <f t="shared" si="22"/>
        <v>5.4794520547945207E-5</v>
      </c>
      <c r="J225" s="226">
        <f t="shared" si="23"/>
        <v>1.2164383561643869E-2</v>
      </c>
    </row>
    <row r="226" spans="2:10" hidden="1" x14ac:dyDescent="0.2">
      <c r="B226" s="229">
        <f t="shared" si="18"/>
        <v>43663</v>
      </c>
      <c r="C226" s="228">
        <f t="shared" si="19"/>
        <v>1</v>
      </c>
      <c r="D226" s="228">
        <v>223</v>
      </c>
      <c r="F226" s="227">
        <f t="shared" si="20"/>
        <v>8.219178082191781E-5</v>
      </c>
      <c r="G226" s="226">
        <f t="shared" si="21"/>
        <v>1.8328767123287661E-2</v>
      </c>
      <c r="I226" s="227">
        <f t="shared" si="22"/>
        <v>5.4794520547945207E-5</v>
      </c>
      <c r="J226" s="226">
        <f t="shared" si="23"/>
        <v>1.2219178082191815E-2</v>
      </c>
    </row>
    <row r="227" spans="2:10" hidden="1" x14ac:dyDescent="0.2">
      <c r="B227" s="229">
        <f t="shared" si="18"/>
        <v>43664</v>
      </c>
      <c r="C227" s="228">
        <f t="shared" si="19"/>
        <v>1</v>
      </c>
      <c r="D227" s="228">
        <v>224</v>
      </c>
      <c r="F227" s="227">
        <f t="shared" si="20"/>
        <v>8.219178082191781E-5</v>
      </c>
      <c r="G227" s="226">
        <f t="shared" si="21"/>
        <v>1.8410958904109577E-2</v>
      </c>
      <c r="I227" s="227">
        <f t="shared" si="22"/>
        <v>5.4794520547945207E-5</v>
      </c>
      <c r="J227" s="226">
        <f t="shared" si="23"/>
        <v>1.227397260273976E-2</v>
      </c>
    </row>
    <row r="228" spans="2:10" hidden="1" x14ac:dyDescent="0.2">
      <c r="B228" s="229">
        <f t="shared" si="18"/>
        <v>43665</v>
      </c>
      <c r="C228" s="228">
        <f t="shared" si="19"/>
        <v>1</v>
      </c>
      <c r="D228" s="228">
        <v>225</v>
      </c>
      <c r="F228" s="227">
        <f t="shared" si="20"/>
        <v>8.219178082191781E-5</v>
      </c>
      <c r="G228" s="226">
        <f t="shared" si="21"/>
        <v>1.8493150684931493E-2</v>
      </c>
      <c r="I228" s="227">
        <f t="shared" si="22"/>
        <v>5.4794520547945207E-5</v>
      </c>
      <c r="J228" s="226">
        <f t="shared" si="23"/>
        <v>1.2328767123287706E-2</v>
      </c>
    </row>
    <row r="229" spans="2:10" hidden="1" x14ac:dyDescent="0.2">
      <c r="B229" s="229">
        <f t="shared" si="18"/>
        <v>43666</v>
      </c>
      <c r="C229" s="228">
        <f t="shared" si="19"/>
        <v>1</v>
      </c>
      <c r="D229" s="228">
        <v>226</v>
      </c>
      <c r="F229" s="227">
        <f t="shared" si="20"/>
        <v>8.219178082191781E-5</v>
      </c>
      <c r="G229" s="226">
        <f t="shared" si="21"/>
        <v>1.857534246575341E-2</v>
      </c>
      <c r="I229" s="227">
        <f t="shared" si="22"/>
        <v>5.4794520547945207E-5</v>
      </c>
      <c r="J229" s="226">
        <f t="shared" si="23"/>
        <v>1.2383561643835651E-2</v>
      </c>
    </row>
    <row r="230" spans="2:10" hidden="1" x14ac:dyDescent="0.2">
      <c r="B230" s="229">
        <f t="shared" si="18"/>
        <v>43667</v>
      </c>
      <c r="C230" s="228">
        <f t="shared" si="19"/>
        <v>1</v>
      </c>
      <c r="D230" s="228">
        <v>227</v>
      </c>
      <c r="F230" s="227">
        <f t="shared" si="20"/>
        <v>8.219178082191781E-5</v>
      </c>
      <c r="G230" s="226">
        <f t="shared" si="21"/>
        <v>1.8657534246575326E-2</v>
      </c>
      <c r="I230" s="227">
        <f t="shared" si="22"/>
        <v>5.4794520547945207E-5</v>
      </c>
      <c r="J230" s="226">
        <f t="shared" si="23"/>
        <v>1.2438356164383596E-2</v>
      </c>
    </row>
    <row r="231" spans="2:10" hidden="1" x14ac:dyDescent="0.2">
      <c r="B231" s="229">
        <f t="shared" si="18"/>
        <v>43668</v>
      </c>
      <c r="C231" s="228">
        <f t="shared" si="19"/>
        <v>1</v>
      </c>
      <c r="D231" s="228">
        <v>228</v>
      </c>
      <c r="F231" s="227">
        <f t="shared" si="20"/>
        <v>8.219178082191781E-5</v>
      </c>
      <c r="G231" s="226">
        <f t="shared" si="21"/>
        <v>1.8739726027397242E-2</v>
      </c>
      <c r="I231" s="227">
        <f t="shared" si="22"/>
        <v>5.4794520547945207E-5</v>
      </c>
      <c r="J231" s="226">
        <f t="shared" si="23"/>
        <v>1.2493150684931542E-2</v>
      </c>
    </row>
    <row r="232" spans="2:10" hidden="1" x14ac:dyDescent="0.2">
      <c r="B232" s="229">
        <f t="shared" si="18"/>
        <v>43669</v>
      </c>
      <c r="C232" s="228">
        <f t="shared" si="19"/>
        <v>1</v>
      </c>
      <c r="D232" s="228">
        <v>229</v>
      </c>
      <c r="F232" s="227">
        <f t="shared" si="20"/>
        <v>8.219178082191781E-5</v>
      </c>
      <c r="G232" s="226">
        <f t="shared" si="21"/>
        <v>1.8821917808219159E-2</v>
      </c>
      <c r="I232" s="227">
        <f t="shared" si="22"/>
        <v>5.4794520547945207E-5</v>
      </c>
      <c r="J232" s="226">
        <f t="shared" si="23"/>
        <v>1.2547945205479487E-2</v>
      </c>
    </row>
    <row r="233" spans="2:10" hidden="1" x14ac:dyDescent="0.2">
      <c r="B233" s="229">
        <f t="shared" si="18"/>
        <v>43670</v>
      </c>
      <c r="C233" s="228">
        <f t="shared" si="19"/>
        <v>1</v>
      </c>
      <c r="D233" s="228">
        <v>230</v>
      </c>
      <c r="F233" s="227">
        <f t="shared" si="20"/>
        <v>8.219178082191781E-5</v>
      </c>
      <c r="G233" s="226">
        <f t="shared" si="21"/>
        <v>1.8904109589041075E-2</v>
      </c>
      <c r="I233" s="227">
        <f t="shared" si="22"/>
        <v>5.4794520547945207E-5</v>
      </c>
      <c r="J233" s="226">
        <f t="shared" si="23"/>
        <v>1.2602739726027433E-2</v>
      </c>
    </row>
    <row r="234" spans="2:10" hidden="1" x14ac:dyDescent="0.2">
      <c r="B234" s="229">
        <f t="shared" si="18"/>
        <v>43671</v>
      </c>
      <c r="C234" s="228">
        <f t="shared" si="19"/>
        <v>1</v>
      </c>
      <c r="D234" s="228">
        <v>231</v>
      </c>
      <c r="F234" s="227">
        <f t="shared" si="20"/>
        <v>8.219178082191781E-5</v>
      </c>
      <c r="G234" s="226">
        <f t="shared" si="21"/>
        <v>1.8986301369862991E-2</v>
      </c>
      <c r="I234" s="227">
        <f t="shared" si="22"/>
        <v>5.4794520547945207E-5</v>
      </c>
      <c r="J234" s="226">
        <f t="shared" si="23"/>
        <v>1.2657534246575378E-2</v>
      </c>
    </row>
    <row r="235" spans="2:10" hidden="1" x14ac:dyDescent="0.2">
      <c r="B235" s="229">
        <f t="shared" si="18"/>
        <v>43672</v>
      </c>
      <c r="C235" s="228">
        <f t="shared" si="19"/>
        <v>1</v>
      </c>
      <c r="D235" s="228">
        <v>232</v>
      </c>
      <c r="F235" s="227">
        <f t="shared" si="20"/>
        <v>8.219178082191781E-5</v>
      </c>
      <c r="G235" s="226">
        <f t="shared" si="21"/>
        <v>1.9068493150684908E-2</v>
      </c>
      <c r="I235" s="227">
        <f t="shared" si="22"/>
        <v>5.4794520547945207E-5</v>
      </c>
      <c r="J235" s="226">
        <f t="shared" si="23"/>
        <v>1.2712328767123323E-2</v>
      </c>
    </row>
    <row r="236" spans="2:10" hidden="1" x14ac:dyDescent="0.2">
      <c r="B236" s="229">
        <f t="shared" si="18"/>
        <v>43673</v>
      </c>
      <c r="C236" s="228">
        <f t="shared" si="19"/>
        <v>1</v>
      </c>
      <c r="D236" s="228">
        <v>233</v>
      </c>
      <c r="F236" s="227">
        <f t="shared" si="20"/>
        <v>8.219178082191781E-5</v>
      </c>
      <c r="G236" s="226">
        <f t="shared" si="21"/>
        <v>1.9150684931506824E-2</v>
      </c>
      <c r="I236" s="227">
        <f t="shared" si="22"/>
        <v>5.4794520547945207E-5</v>
      </c>
      <c r="J236" s="226">
        <f t="shared" si="23"/>
        <v>1.2767123287671269E-2</v>
      </c>
    </row>
    <row r="237" spans="2:10" hidden="1" x14ac:dyDescent="0.2">
      <c r="B237" s="229">
        <f t="shared" si="18"/>
        <v>43674</v>
      </c>
      <c r="C237" s="228">
        <f t="shared" si="19"/>
        <v>1</v>
      </c>
      <c r="D237" s="228">
        <v>234</v>
      </c>
      <c r="F237" s="227">
        <f t="shared" si="20"/>
        <v>8.219178082191781E-5</v>
      </c>
      <c r="G237" s="226">
        <f t="shared" si="21"/>
        <v>1.9232876712328741E-2</v>
      </c>
      <c r="I237" s="227">
        <f t="shared" si="22"/>
        <v>5.4794520547945207E-5</v>
      </c>
      <c r="J237" s="226">
        <f t="shared" si="23"/>
        <v>1.2821917808219214E-2</v>
      </c>
    </row>
    <row r="238" spans="2:10" hidden="1" x14ac:dyDescent="0.2">
      <c r="B238" s="229">
        <f t="shared" si="18"/>
        <v>43675</v>
      </c>
      <c r="C238" s="228">
        <f t="shared" si="19"/>
        <v>1</v>
      </c>
      <c r="D238" s="228">
        <v>235</v>
      </c>
      <c r="F238" s="227">
        <f t="shared" si="20"/>
        <v>8.219178082191781E-5</v>
      </c>
      <c r="G238" s="226">
        <f t="shared" si="21"/>
        <v>1.9315068493150657E-2</v>
      </c>
      <c r="I238" s="227">
        <f t="shared" si="22"/>
        <v>5.4794520547945207E-5</v>
      </c>
      <c r="J238" s="226">
        <f t="shared" si="23"/>
        <v>1.287671232876716E-2</v>
      </c>
    </row>
    <row r="239" spans="2:10" hidden="1" x14ac:dyDescent="0.2">
      <c r="B239" s="229">
        <f t="shared" si="18"/>
        <v>43676</v>
      </c>
      <c r="C239" s="228">
        <f t="shared" si="19"/>
        <v>1</v>
      </c>
      <c r="D239" s="228">
        <v>236</v>
      </c>
      <c r="F239" s="227">
        <f t="shared" si="20"/>
        <v>8.219178082191781E-5</v>
      </c>
      <c r="G239" s="226">
        <f t="shared" si="21"/>
        <v>1.9397260273972573E-2</v>
      </c>
      <c r="I239" s="227">
        <f t="shared" si="22"/>
        <v>5.4794520547945207E-5</v>
      </c>
      <c r="J239" s="226">
        <f t="shared" si="23"/>
        <v>1.2931506849315105E-2</v>
      </c>
    </row>
    <row r="240" spans="2:10" hidden="1" x14ac:dyDescent="0.2">
      <c r="B240" s="229">
        <f t="shared" si="18"/>
        <v>43677</v>
      </c>
      <c r="C240" s="228">
        <f t="shared" si="19"/>
        <v>1</v>
      </c>
      <c r="D240" s="228">
        <v>237</v>
      </c>
      <c r="F240" s="227">
        <f t="shared" si="20"/>
        <v>8.219178082191781E-5</v>
      </c>
      <c r="G240" s="226">
        <f t="shared" si="21"/>
        <v>1.947945205479449E-2</v>
      </c>
      <c r="I240" s="227">
        <f t="shared" si="22"/>
        <v>5.4794520547945207E-5</v>
      </c>
      <c r="J240" s="226">
        <f t="shared" si="23"/>
        <v>1.298630136986305E-2</v>
      </c>
    </row>
    <row r="241" spans="2:10" x14ac:dyDescent="0.2">
      <c r="B241" s="229">
        <f t="shared" si="18"/>
        <v>43678</v>
      </c>
      <c r="C241" s="228">
        <f t="shared" si="19"/>
        <v>1</v>
      </c>
      <c r="D241" s="228">
        <v>238</v>
      </c>
      <c r="F241" s="227">
        <f t="shared" si="20"/>
        <v>8.219178082191781E-5</v>
      </c>
      <c r="G241" s="226">
        <f t="shared" si="21"/>
        <v>1.9561643835616406E-2</v>
      </c>
      <c r="I241" s="227">
        <f t="shared" si="22"/>
        <v>5.4794520547945207E-5</v>
      </c>
      <c r="J241" s="226">
        <f t="shared" si="23"/>
        <v>1.3041095890410996E-2</v>
      </c>
    </row>
    <row r="242" spans="2:10" hidden="1" x14ac:dyDescent="0.2">
      <c r="B242" s="229">
        <f t="shared" si="18"/>
        <v>43679</v>
      </c>
      <c r="C242" s="228">
        <f t="shared" si="19"/>
        <v>1</v>
      </c>
      <c r="D242" s="228">
        <v>239</v>
      </c>
      <c r="F242" s="227">
        <f t="shared" si="20"/>
        <v>8.219178082191781E-5</v>
      </c>
      <c r="G242" s="226">
        <f t="shared" si="21"/>
        <v>1.9643835616438322E-2</v>
      </c>
      <c r="I242" s="227">
        <f t="shared" si="22"/>
        <v>5.4794520547945207E-5</v>
      </c>
      <c r="J242" s="226">
        <f t="shared" si="23"/>
        <v>1.3095890410958941E-2</v>
      </c>
    </row>
    <row r="243" spans="2:10" hidden="1" x14ac:dyDescent="0.2">
      <c r="B243" s="229">
        <f t="shared" si="18"/>
        <v>43680</v>
      </c>
      <c r="C243" s="228">
        <f t="shared" si="19"/>
        <v>1</v>
      </c>
      <c r="D243" s="228">
        <v>240</v>
      </c>
      <c r="F243" s="227">
        <f t="shared" si="20"/>
        <v>8.219178082191781E-5</v>
      </c>
      <c r="G243" s="226">
        <f t="shared" si="21"/>
        <v>1.9726027397260239E-2</v>
      </c>
      <c r="I243" s="227">
        <f t="shared" si="22"/>
        <v>5.4794520547945207E-5</v>
      </c>
      <c r="J243" s="226">
        <f t="shared" si="23"/>
        <v>1.3150684931506887E-2</v>
      </c>
    </row>
    <row r="244" spans="2:10" hidden="1" x14ac:dyDescent="0.2">
      <c r="B244" s="229">
        <f t="shared" si="18"/>
        <v>43681</v>
      </c>
      <c r="C244" s="228">
        <f t="shared" si="19"/>
        <v>1</v>
      </c>
      <c r="D244" s="228">
        <v>241</v>
      </c>
      <c r="F244" s="227">
        <f t="shared" si="20"/>
        <v>8.219178082191781E-5</v>
      </c>
      <c r="G244" s="226">
        <f t="shared" si="21"/>
        <v>1.9808219178082155E-2</v>
      </c>
      <c r="I244" s="227">
        <f t="shared" si="22"/>
        <v>5.4794520547945207E-5</v>
      </c>
      <c r="J244" s="226">
        <f t="shared" si="23"/>
        <v>1.3205479452054832E-2</v>
      </c>
    </row>
    <row r="245" spans="2:10" hidden="1" x14ac:dyDescent="0.2">
      <c r="B245" s="229">
        <f t="shared" si="18"/>
        <v>43682</v>
      </c>
      <c r="C245" s="228">
        <f t="shared" si="19"/>
        <v>1</v>
      </c>
      <c r="D245" s="228">
        <v>242</v>
      </c>
      <c r="F245" s="227">
        <f t="shared" si="20"/>
        <v>8.219178082191781E-5</v>
      </c>
      <c r="G245" s="226">
        <f t="shared" si="21"/>
        <v>1.9890410958904071E-2</v>
      </c>
      <c r="I245" s="227">
        <f t="shared" si="22"/>
        <v>5.4794520547945207E-5</v>
      </c>
      <c r="J245" s="226">
        <f t="shared" si="23"/>
        <v>1.3260273972602777E-2</v>
      </c>
    </row>
    <row r="246" spans="2:10" hidden="1" x14ac:dyDescent="0.2">
      <c r="B246" s="229">
        <f t="shared" si="18"/>
        <v>43683</v>
      </c>
      <c r="C246" s="228">
        <f t="shared" si="19"/>
        <v>1</v>
      </c>
      <c r="D246" s="228">
        <v>243</v>
      </c>
      <c r="F246" s="227">
        <f t="shared" si="20"/>
        <v>8.219178082191781E-5</v>
      </c>
      <c r="G246" s="226">
        <f t="shared" si="21"/>
        <v>1.9972602739725988E-2</v>
      </c>
      <c r="I246" s="227">
        <f t="shared" si="22"/>
        <v>5.4794520547945207E-5</v>
      </c>
      <c r="J246" s="226">
        <f t="shared" si="23"/>
        <v>1.3315068493150723E-2</v>
      </c>
    </row>
    <row r="247" spans="2:10" hidden="1" x14ac:dyDescent="0.2">
      <c r="B247" s="229">
        <f t="shared" si="18"/>
        <v>43684</v>
      </c>
      <c r="C247" s="228">
        <f t="shared" si="19"/>
        <v>1</v>
      </c>
      <c r="D247" s="228">
        <v>244</v>
      </c>
      <c r="F247" s="227">
        <f t="shared" si="20"/>
        <v>8.219178082191781E-5</v>
      </c>
      <c r="G247" s="226">
        <f t="shared" si="21"/>
        <v>2.0054794520547904E-2</v>
      </c>
      <c r="I247" s="227">
        <f t="shared" si="22"/>
        <v>5.4794520547945207E-5</v>
      </c>
      <c r="J247" s="226">
        <f t="shared" si="23"/>
        <v>1.3369863013698668E-2</v>
      </c>
    </row>
    <row r="248" spans="2:10" hidden="1" x14ac:dyDescent="0.2">
      <c r="B248" s="229">
        <f t="shared" si="18"/>
        <v>43685</v>
      </c>
      <c r="C248" s="228">
        <f t="shared" si="19"/>
        <v>1</v>
      </c>
      <c r="D248" s="228">
        <v>245</v>
      </c>
      <c r="F248" s="227">
        <f t="shared" si="20"/>
        <v>8.219178082191781E-5</v>
      </c>
      <c r="G248" s="226">
        <f t="shared" si="21"/>
        <v>2.0136986301369821E-2</v>
      </c>
      <c r="I248" s="227">
        <f t="shared" si="22"/>
        <v>5.4794520547945207E-5</v>
      </c>
      <c r="J248" s="226">
        <f t="shared" si="23"/>
        <v>1.3424657534246614E-2</v>
      </c>
    </row>
    <row r="249" spans="2:10" hidden="1" x14ac:dyDescent="0.2">
      <c r="B249" s="229">
        <f t="shared" si="18"/>
        <v>43686</v>
      </c>
      <c r="C249" s="228">
        <f t="shared" si="19"/>
        <v>1</v>
      </c>
      <c r="D249" s="228">
        <v>246</v>
      </c>
      <c r="F249" s="227">
        <f t="shared" si="20"/>
        <v>8.219178082191781E-5</v>
      </c>
      <c r="G249" s="226">
        <f t="shared" si="21"/>
        <v>2.0219178082191737E-2</v>
      </c>
      <c r="I249" s="227">
        <f t="shared" si="22"/>
        <v>5.4794520547945207E-5</v>
      </c>
      <c r="J249" s="226">
        <f t="shared" si="23"/>
        <v>1.3479452054794559E-2</v>
      </c>
    </row>
    <row r="250" spans="2:10" hidden="1" x14ac:dyDescent="0.2">
      <c r="B250" s="229">
        <f t="shared" si="18"/>
        <v>43687</v>
      </c>
      <c r="C250" s="228">
        <f t="shared" si="19"/>
        <v>1</v>
      </c>
      <c r="D250" s="228">
        <v>247</v>
      </c>
      <c r="F250" s="227">
        <f t="shared" si="20"/>
        <v>8.219178082191781E-5</v>
      </c>
      <c r="G250" s="226">
        <f t="shared" si="21"/>
        <v>2.0301369863013653E-2</v>
      </c>
      <c r="I250" s="227">
        <f t="shared" si="22"/>
        <v>5.4794520547945207E-5</v>
      </c>
      <c r="J250" s="226">
        <f t="shared" si="23"/>
        <v>1.3534246575342504E-2</v>
      </c>
    </row>
    <row r="251" spans="2:10" hidden="1" x14ac:dyDescent="0.2">
      <c r="B251" s="229">
        <f t="shared" si="18"/>
        <v>43688</v>
      </c>
      <c r="C251" s="228">
        <f t="shared" si="19"/>
        <v>1</v>
      </c>
      <c r="D251" s="228">
        <v>248</v>
      </c>
      <c r="F251" s="227">
        <f t="shared" si="20"/>
        <v>8.219178082191781E-5</v>
      </c>
      <c r="G251" s="226">
        <f t="shared" si="21"/>
        <v>2.038356164383557E-2</v>
      </c>
      <c r="I251" s="227">
        <f t="shared" si="22"/>
        <v>5.4794520547945207E-5</v>
      </c>
      <c r="J251" s="226">
        <f t="shared" si="23"/>
        <v>1.358904109589045E-2</v>
      </c>
    </row>
    <row r="252" spans="2:10" hidden="1" x14ac:dyDescent="0.2">
      <c r="B252" s="229">
        <f t="shared" si="18"/>
        <v>43689</v>
      </c>
      <c r="C252" s="228">
        <f t="shared" si="19"/>
        <v>1</v>
      </c>
      <c r="D252" s="228">
        <v>249</v>
      </c>
      <c r="F252" s="227">
        <f t="shared" si="20"/>
        <v>8.219178082191781E-5</v>
      </c>
      <c r="G252" s="226">
        <f t="shared" si="21"/>
        <v>2.0465753424657486E-2</v>
      </c>
      <c r="I252" s="227">
        <f t="shared" si="22"/>
        <v>5.4794520547945207E-5</v>
      </c>
      <c r="J252" s="226">
        <f t="shared" si="23"/>
        <v>1.3643835616438395E-2</v>
      </c>
    </row>
    <row r="253" spans="2:10" hidden="1" x14ac:dyDescent="0.2">
      <c r="B253" s="229">
        <f t="shared" si="18"/>
        <v>43690</v>
      </c>
      <c r="C253" s="228">
        <f t="shared" si="19"/>
        <v>1</v>
      </c>
      <c r="D253" s="228">
        <v>250</v>
      </c>
      <c r="F253" s="227">
        <f t="shared" si="20"/>
        <v>8.219178082191781E-5</v>
      </c>
      <c r="G253" s="226">
        <f t="shared" si="21"/>
        <v>2.0547945205479402E-2</v>
      </c>
      <c r="I253" s="227">
        <f t="shared" si="22"/>
        <v>5.4794520547945207E-5</v>
      </c>
      <c r="J253" s="226">
        <f t="shared" si="23"/>
        <v>1.3698630136986341E-2</v>
      </c>
    </row>
    <row r="254" spans="2:10" hidden="1" x14ac:dyDescent="0.2">
      <c r="B254" s="229">
        <f t="shared" si="18"/>
        <v>43691</v>
      </c>
      <c r="C254" s="228">
        <f t="shared" si="19"/>
        <v>1</v>
      </c>
      <c r="D254" s="228">
        <v>251</v>
      </c>
      <c r="F254" s="227">
        <f t="shared" si="20"/>
        <v>8.219178082191781E-5</v>
      </c>
      <c r="G254" s="226">
        <f t="shared" si="21"/>
        <v>2.0630136986301319E-2</v>
      </c>
      <c r="I254" s="227">
        <f t="shared" si="22"/>
        <v>5.4794520547945207E-5</v>
      </c>
      <c r="J254" s="226">
        <f t="shared" si="23"/>
        <v>1.3753424657534286E-2</v>
      </c>
    </row>
    <row r="255" spans="2:10" hidden="1" x14ac:dyDescent="0.2">
      <c r="B255" s="229">
        <f t="shared" si="18"/>
        <v>43692</v>
      </c>
      <c r="C255" s="228">
        <f t="shared" si="19"/>
        <v>1</v>
      </c>
      <c r="D255" s="228">
        <v>252</v>
      </c>
      <c r="F255" s="227">
        <f t="shared" si="20"/>
        <v>8.219178082191781E-5</v>
      </c>
      <c r="G255" s="226">
        <f t="shared" si="21"/>
        <v>2.0712328767123235E-2</v>
      </c>
      <c r="I255" s="227">
        <f t="shared" si="22"/>
        <v>5.4794520547945207E-5</v>
      </c>
      <c r="J255" s="226">
        <f t="shared" si="23"/>
        <v>1.3808219178082231E-2</v>
      </c>
    </row>
    <row r="256" spans="2:10" hidden="1" x14ac:dyDescent="0.2">
      <c r="B256" s="229">
        <f t="shared" si="18"/>
        <v>43693</v>
      </c>
      <c r="C256" s="228">
        <f t="shared" si="19"/>
        <v>1</v>
      </c>
      <c r="D256" s="228">
        <v>253</v>
      </c>
      <c r="F256" s="227">
        <f t="shared" si="20"/>
        <v>8.219178082191781E-5</v>
      </c>
      <c r="G256" s="226">
        <f t="shared" si="21"/>
        <v>2.0794520547945151E-2</v>
      </c>
      <c r="I256" s="227">
        <f t="shared" si="22"/>
        <v>5.4794520547945207E-5</v>
      </c>
      <c r="J256" s="226">
        <f t="shared" si="23"/>
        <v>1.3863013698630177E-2</v>
      </c>
    </row>
    <row r="257" spans="2:10" hidden="1" x14ac:dyDescent="0.2">
      <c r="B257" s="229">
        <f t="shared" si="18"/>
        <v>43694</v>
      </c>
      <c r="C257" s="228">
        <f t="shared" si="19"/>
        <v>1</v>
      </c>
      <c r="D257" s="228">
        <v>254</v>
      </c>
      <c r="F257" s="227">
        <f t="shared" si="20"/>
        <v>8.219178082191781E-5</v>
      </c>
      <c r="G257" s="226">
        <f t="shared" si="21"/>
        <v>2.0876712328767068E-2</v>
      </c>
      <c r="I257" s="227">
        <f t="shared" si="22"/>
        <v>5.4794520547945207E-5</v>
      </c>
      <c r="J257" s="226">
        <f t="shared" si="23"/>
        <v>1.3917808219178122E-2</v>
      </c>
    </row>
    <row r="258" spans="2:10" hidden="1" x14ac:dyDescent="0.2">
      <c r="B258" s="229">
        <f t="shared" si="18"/>
        <v>43695</v>
      </c>
      <c r="C258" s="228">
        <f t="shared" si="19"/>
        <v>1</v>
      </c>
      <c r="D258" s="228">
        <v>255</v>
      </c>
      <c r="F258" s="227">
        <f t="shared" si="20"/>
        <v>8.219178082191781E-5</v>
      </c>
      <c r="G258" s="226">
        <f t="shared" si="21"/>
        <v>2.0958904109588984E-2</v>
      </c>
      <c r="I258" s="227">
        <f t="shared" si="22"/>
        <v>5.4794520547945207E-5</v>
      </c>
      <c r="J258" s="226">
        <f t="shared" si="23"/>
        <v>1.3972602739726067E-2</v>
      </c>
    </row>
    <row r="259" spans="2:10" hidden="1" x14ac:dyDescent="0.2">
      <c r="B259" s="229">
        <f t="shared" si="18"/>
        <v>43696</v>
      </c>
      <c r="C259" s="228">
        <f t="shared" si="19"/>
        <v>1</v>
      </c>
      <c r="D259" s="228">
        <v>256</v>
      </c>
      <c r="F259" s="227">
        <f t="shared" si="20"/>
        <v>8.219178082191781E-5</v>
      </c>
      <c r="G259" s="226">
        <f t="shared" si="21"/>
        <v>2.1041095890410901E-2</v>
      </c>
      <c r="I259" s="227">
        <f t="shared" si="22"/>
        <v>5.4794520547945207E-5</v>
      </c>
      <c r="J259" s="226">
        <f t="shared" si="23"/>
        <v>1.4027397260274013E-2</v>
      </c>
    </row>
    <row r="260" spans="2:10" hidden="1" x14ac:dyDescent="0.2">
      <c r="B260" s="229">
        <f t="shared" si="18"/>
        <v>43697</v>
      </c>
      <c r="C260" s="228">
        <f t="shared" si="19"/>
        <v>1</v>
      </c>
      <c r="D260" s="228">
        <v>257</v>
      </c>
      <c r="F260" s="227">
        <f t="shared" si="20"/>
        <v>8.219178082191781E-5</v>
      </c>
      <c r="G260" s="226">
        <f t="shared" si="21"/>
        <v>2.1123287671232817E-2</v>
      </c>
      <c r="I260" s="227">
        <f t="shared" si="22"/>
        <v>5.4794520547945207E-5</v>
      </c>
      <c r="J260" s="226">
        <f t="shared" si="23"/>
        <v>1.4082191780821958E-2</v>
      </c>
    </row>
    <row r="261" spans="2:10" hidden="1" x14ac:dyDescent="0.2">
      <c r="B261" s="229">
        <f t="shared" ref="B261:B324" si="24">B260+1</f>
        <v>43698</v>
      </c>
      <c r="C261" s="228">
        <f t="shared" ref="C261:C324" si="25">C260</f>
        <v>1</v>
      </c>
      <c r="D261" s="228">
        <v>258</v>
      </c>
      <c r="F261" s="227">
        <f t="shared" ref="F261:F324" si="26">F260</f>
        <v>8.219178082191781E-5</v>
      </c>
      <c r="G261" s="226">
        <f t="shared" ref="G261:G324" si="27">G260+F261</f>
        <v>2.1205479452054733E-2</v>
      </c>
      <c r="I261" s="227">
        <f t="shared" ref="I261:I324" si="28">I260</f>
        <v>5.4794520547945207E-5</v>
      </c>
      <c r="J261" s="226">
        <f t="shared" ref="J261:J324" si="29">J260+I261</f>
        <v>1.4136986301369904E-2</v>
      </c>
    </row>
    <row r="262" spans="2:10" hidden="1" x14ac:dyDescent="0.2">
      <c r="B262" s="229">
        <f t="shared" si="24"/>
        <v>43699</v>
      </c>
      <c r="C262" s="228">
        <f t="shared" si="25"/>
        <v>1</v>
      </c>
      <c r="D262" s="228">
        <v>259</v>
      </c>
      <c r="F262" s="227">
        <f t="shared" si="26"/>
        <v>8.219178082191781E-5</v>
      </c>
      <c r="G262" s="226">
        <f t="shared" si="27"/>
        <v>2.128767123287665E-2</v>
      </c>
      <c r="I262" s="227">
        <f t="shared" si="28"/>
        <v>5.4794520547945207E-5</v>
      </c>
      <c r="J262" s="226">
        <f t="shared" si="29"/>
        <v>1.4191780821917849E-2</v>
      </c>
    </row>
    <row r="263" spans="2:10" hidden="1" x14ac:dyDescent="0.2">
      <c r="B263" s="229">
        <f t="shared" si="24"/>
        <v>43700</v>
      </c>
      <c r="C263" s="228">
        <f t="shared" si="25"/>
        <v>1</v>
      </c>
      <c r="D263" s="228">
        <v>260</v>
      </c>
      <c r="F263" s="227">
        <f t="shared" si="26"/>
        <v>8.219178082191781E-5</v>
      </c>
      <c r="G263" s="226">
        <f t="shared" si="27"/>
        <v>2.1369863013698566E-2</v>
      </c>
      <c r="I263" s="227">
        <f t="shared" si="28"/>
        <v>5.4794520547945207E-5</v>
      </c>
      <c r="J263" s="226">
        <f t="shared" si="29"/>
        <v>1.4246575342465794E-2</v>
      </c>
    </row>
    <row r="264" spans="2:10" hidden="1" x14ac:dyDescent="0.2">
      <c r="B264" s="229">
        <f t="shared" si="24"/>
        <v>43701</v>
      </c>
      <c r="C264" s="228">
        <f t="shared" si="25"/>
        <v>1</v>
      </c>
      <c r="D264" s="228">
        <v>261</v>
      </c>
      <c r="F264" s="227">
        <f t="shared" si="26"/>
        <v>8.219178082191781E-5</v>
      </c>
      <c r="G264" s="226">
        <f t="shared" si="27"/>
        <v>2.1452054794520482E-2</v>
      </c>
      <c r="I264" s="227">
        <f t="shared" si="28"/>
        <v>5.4794520547945207E-5</v>
      </c>
      <c r="J264" s="226">
        <f t="shared" si="29"/>
        <v>1.430136986301374E-2</v>
      </c>
    </row>
    <row r="265" spans="2:10" hidden="1" x14ac:dyDescent="0.2">
      <c r="B265" s="229">
        <f t="shared" si="24"/>
        <v>43702</v>
      </c>
      <c r="C265" s="228">
        <f t="shared" si="25"/>
        <v>1</v>
      </c>
      <c r="D265" s="228">
        <v>262</v>
      </c>
      <c r="F265" s="227">
        <f t="shared" si="26"/>
        <v>8.219178082191781E-5</v>
      </c>
      <c r="G265" s="226">
        <f t="shared" si="27"/>
        <v>2.1534246575342399E-2</v>
      </c>
      <c r="I265" s="227">
        <f t="shared" si="28"/>
        <v>5.4794520547945207E-5</v>
      </c>
      <c r="J265" s="226">
        <f t="shared" si="29"/>
        <v>1.4356164383561685E-2</v>
      </c>
    </row>
    <row r="266" spans="2:10" hidden="1" x14ac:dyDescent="0.2">
      <c r="B266" s="229">
        <f t="shared" si="24"/>
        <v>43703</v>
      </c>
      <c r="C266" s="228">
        <f t="shared" si="25"/>
        <v>1</v>
      </c>
      <c r="D266" s="228">
        <v>263</v>
      </c>
      <c r="F266" s="227">
        <f t="shared" si="26"/>
        <v>8.219178082191781E-5</v>
      </c>
      <c r="G266" s="226">
        <f t="shared" si="27"/>
        <v>2.1616438356164315E-2</v>
      </c>
      <c r="I266" s="227">
        <f t="shared" si="28"/>
        <v>5.4794520547945207E-5</v>
      </c>
      <c r="J266" s="226">
        <f t="shared" si="29"/>
        <v>1.4410958904109631E-2</v>
      </c>
    </row>
    <row r="267" spans="2:10" hidden="1" x14ac:dyDescent="0.2">
      <c r="B267" s="229">
        <f t="shared" si="24"/>
        <v>43704</v>
      </c>
      <c r="C267" s="228">
        <f t="shared" si="25"/>
        <v>1</v>
      </c>
      <c r="D267" s="228">
        <v>264</v>
      </c>
      <c r="F267" s="227">
        <f t="shared" si="26"/>
        <v>8.219178082191781E-5</v>
      </c>
      <c r="G267" s="226">
        <f t="shared" si="27"/>
        <v>2.1698630136986231E-2</v>
      </c>
      <c r="I267" s="227">
        <f t="shared" si="28"/>
        <v>5.4794520547945207E-5</v>
      </c>
      <c r="J267" s="226">
        <f t="shared" si="29"/>
        <v>1.4465753424657576E-2</v>
      </c>
    </row>
    <row r="268" spans="2:10" hidden="1" x14ac:dyDescent="0.2">
      <c r="B268" s="229">
        <f t="shared" si="24"/>
        <v>43705</v>
      </c>
      <c r="C268" s="228">
        <f t="shared" si="25"/>
        <v>1</v>
      </c>
      <c r="D268" s="228">
        <v>265</v>
      </c>
      <c r="F268" s="227">
        <f t="shared" si="26"/>
        <v>8.219178082191781E-5</v>
      </c>
      <c r="G268" s="226">
        <f t="shared" si="27"/>
        <v>2.1780821917808148E-2</v>
      </c>
      <c r="I268" s="227">
        <f t="shared" si="28"/>
        <v>5.4794520547945207E-5</v>
      </c>
      <c r="J268" s="226">
        <f t="shared" si="29"/>
        <v>1.4520547945205521E-2</v>
      </c>
    </row>
    <row r="269" spans="2:10" hidden="1" x14ac:dyDescent="0.2">
      <c r="B269" s="229">
        <f t="shared" si="24"/>
        <v>43706</v>
      </c>
      <c r="C269" s="228">
        <f t="shared" si="25"/>
        <v>1</v>
      </c>
      <c r="D269" s="228">
        <v>266</v>
      </c>
      <c r="F269" s="227">
        <f t="shared" si="26"/>
        <v>8.219178082191781E-5</v>
      </c>
      <c r="G269" s="226">
        <f t="shared" si="27"/>
        <v>2.1863013698630064E-2</v>
      </c>
      <c r="I269" s="227">
        <f t="shared" si="28"/>
        <v>5.4794520547945207E-5</v>
      </c>
      <c r="J269" s="226">
        <f t="shared" si="29"/>
        <v>1.4575342465753467E-2</v>
      </c>
    </row>
    <row r="270" spans="2:10" hidden="1" x14ac:dyDescent="0.2">
      <c r="B270" s="229">
        <f t="shared" si="24"/>
        <v>43707</v>
      </c>
      <c r="C270" s="228">
        <f t="shared" si="25"/>
        <v>1</v>
      </c>
      <c r="D270" s="228">
        <v>267</v>
      </c>
      <c r="F270" s="227">
        <f t="shared" si="26"/>
        <v>8.219178082191781E-5</v>
      </c>
      <c r="G270" s="226">
        <f t="shared" si="27"/>
        <v>2.194520547945198E-2</v>
      </c>
      <c r="I270" s="227">
        <f t="shared" si="28"/>
        <v>5.4794520547945207E-5</v>
      </c>
      <c r="J270" s="226">
        <f t="shared" si="29"/>
        <v>1.4630136986301412E-2</v>
      </c>
    </row>
    <row r="271" spans="2:10" hidden="1" x14ac:dyDescent="0.2">
      <c r="B271" s="229">
        <f t="shared" si="24"/>
        <v>43708</v>
      </c>
      <c r="C271" s="228">
        <f t="shared" si="25"/>
        <v>1</v>
      </c>
      <c r="D271" s="228">
        <v>268</v>
      </c>
      <c r="F271" s="227">
        <f t="shared" si="26"/>
        <v>8.219178082191781E-5</v>
      </c>
      <c r="G271" s="226">
        <f t="shared" si="27"/>
        <v>2.2027397260273897E-2</v>
      </c>
      <c r="I271" s="227">
        <f t="shared" si="28"/>
        <v>5.4794520547945207E-5</v>
      </c>
      <c r="J271" s="226">
        <f t="shared" si="29"/>
        <v>1.4684931506849358E-2</v>
      </c>
    </row>
    <row r="272" spans="2:10" x14ac:dyDescent="0.2">
      <c r="B272" s="229">
        <f t="shared" si="24"/>
        <v>43709</v>
      </c>
      <c r="C272" s="228">
        <f t="shared" si="25"/>
        <v>1</v>
      </c>
      <c r="D272" s="228">
        <v>269</v>
      </c>
      <c r="F272" s="227">
        <f t="shared" si="26"/>
        <v>8.219178082191781E-5</v>
      </c>
      <c r="G272" s="226">
        <f t="shared" si="27"/>
        <v>2.2109589041095813E-2</v>
      </c>
      <c r="I272" s="227">
        <f t="shared" si="28"/>
        <v>5.4794520547945207E-5</v>
      </c>
      <c r="J272" s="226">
        <f t="shared" si="29"/>
        <v>1.4739726027397303E-2</v>
      </c>
    </row>
    <row r="273" spans="2:10" hidden="1" x14ac:dyDescent="0.2">
      <c r="B273" s="229">
        <f t="shared" si="24"/>
        <v>43710</v>
      </c>
      <c r="C273" s="228">
        <f t="shared" si="25"/>
        <v>1</v>
      </c>
      <c r="D273" s="228">
        <v>270</v>
      </c>
      <c r="F273" s="227">
        <f t="shared" si="26"/>
        <v>8.219178082191781E-5</v>
      </c>
      <c r="G273" s="226">
        <f t="shared" si="27"/>
        <v>2.219178082191773E-2</v>
      </c>
      <c r="I273" s="227">
        <f t="shared" si="28"/>
        <v>5.4794520547945207E-5</v>
      </c>
      <c r="J273" s="226">
        <f t="shared" si="29"/>
        <v>1.4794520547945248E-2</v>
      </c>
    </row>
    <row r="274" spans="2:10" hidden="1" x14ac:dyDescent="0.2">
      <c r="B274" s="229">
        <f t="shared" si="24"/>
        <v>43711</v>
      </c>
      <c r="C274" s="228">
        <f t="shared" si="25"/>
        <v>1</v>
      </c>
      <c r="D274" s="228">
        <v>271</v>
      </c>
      <c r="F274" s="227">
        <f t="shared" si="26"/>
        <v>8.219178082191781E-5</v>
      </c>
      <c r="G274" s="226">
        <f t="shared" si="27"/>
        <v>2.2273972602739646E-2</v>
      </c>
      <c r="I274" s="227">
        <f t="shared" si="28"/>
        <v>5.4794520547945207E-5</v>
      </c>
      <c r="J274" s="226">
        <f t="shared" si="29"/>
        <v>1.4849315068493194E-2</v>
      </c>
    </row>
    <row r="275" spans="2:10" hidden="1" x14ac:dyDescent="0.2">
      <c r="B275" s="229">
        <f t="shared" si="24"/>
        <v>43712</v>
      </c>
      <c r="C275" s="228">
        <f t="shared" si="25"/>
        <v>1</v>
      </c>
      <c r="D275" s="228">
        <v>272</v>
      </c>
      <c r="F275" s="227">
        <f t="shared" si="26"/>
        <v>8.219178082191781E-5</v>
      </c>
      <c r="G275" s="226">
        <f t="shared" si="27"/>
        <v>2.2356164383561562E-2</v>
      </c>
      <c r="I275" s="227">
        <f t="shared" si="28"/>
        <v>5.4794520547945207E-5</v>
      </c>
      <c r="J275" s="226">
        <f t="shared" si="29"/>
        <v>1.4904109589041139E-2</v>
      </c>
    </row>
    <row r="276" spans="2:10" hidden="1" x14ac:dyDescent="0.2">
      <c r="B276" s="229">
        <f t="shared" si="24"/>
        <v>43713</v>
      </c>
      <c r="C276" s="228">
        <f t="shared" si="25"/>
        <v>1</v>
      </c>
      <c r="D276" s="228">
        <v>273</v>
      </c>
      <c r="F276" s="227">
        <f t="shared" si="26"/>
        <v>8.219178082191781E-5</v>
      </c>
      <c r="G276" s="226">
        <f t="shared" si="27"/>
        <v>2.2438356164383479E-2</v>
      </c>
      <c r="I276" s="227">
        <f t="shared" si="28"/>
        <v>5.4794520547945207E-5</v>
      </c>
      <c r="J276" s="226">
        <f t="shared" si="29"/>
        <v>1.4958904109589085E-2</v>
      </c>
    </row>
    <row r="277" spans="2:10" hidden="1" x14ac:dyDescent="0.2">
      <c r="B277" s="229">
        <f t="shared" si="24"/>
        <v>43714</v>
      </c>
      <c r="C277" s="228">
        <f t="shared" si="25"/>
        <v>1</v>
      </c>
      <c r="D277" s="228">
        <v>274</v>
      </c>
      <c r="F277" s="227">
        <f t="shared" si="26"/>
        <v>8.219178082191781E-5</v>
      </c>
      <c r="G277" s="226">
        <f t="shared" si="27"/>
        <v>2.2520547945205395E-2</v>
      </c>
      <c r="I277" s="227">
        <f t="shared" si="28"/>
        <v>5.4794520547945207E-5</v>
      </c>
      <c r="J277" s="226">
        <f t="shared" si="29"/>
        <v>1.501369863013703E-2</v>
      </c>
    </row>
    <row r="278" spans="2:10" hidden="1" x14ac:dyDescent="0.2">
      <c r="B278" s="229">
        <f t="shared" si="24"/>
        <v>43715</v>
      </c>
      <c r="C278" s="228">
        <f t="shared" si="25"/>
        <v>1</v>
      </c>
      <c r="D278" s="228">
        <v>275</v>
      </c>
      <c r="F278" s="227">
        <f t="shared" si="26"/>
        <v>8.219178082191781E-5</v>
      </c>
      <c r="G278" s="226">
        <f t="shared" si="27"/>
        <v>2.2602739726027311E-2</v>
      </c>
      <c r="I278" s="227">
        <f t="shared" si="28"/>
        <v>5.4794520547945207E-5</v>
      </c>
      <c r="J278" s="226">
        <f t="shared" si="29"/>
        <v>1.5068493150684975E-2</v>
      </c>
    </row>
    <row r="279" spans="2:10" hidden="1" x14ac:dyDescent="0.2">
      <c r="B279" s="229">
        <f t="shared" si="24"/>
        <v>43716</v>
      </c>
      <c r="C279" s="228">
        <f t="shared" si="25"/>
        <v>1</v>
      </c>
      <c r="D279" s="228">
        <v>276</v>
      </c>
      <c r="F279" s="227">
        <f t="shared" si="26"/>
        <v>8.219178082191781E-5</v>
      </c>
      <c r="G279" s="226">
        <f t="shared" si="27"/>
        <v>2.2684931506849228E-2</v>
      </c>
      <c r="I279" s="227">
        <f t="shared" si="28"/>
        <v>5.4794520547945207E-5</v>
      </c>
      <c r="J279" s="226">
        <f t="shared" si="29"/>
        <v>1.5123287671232921E-2</v>
      </c>
    </row>
    <row r="280" spans="2:10" hidden="1" x14ac:dyDescent="0.2">
      <c r="B280" s="229">
        <f t="shared" si="24"/>
        <v>43717</v>
      </c>
      <c r="C280" s="228">
        <f t="shared" si="25"/>
        <v>1</v>
      </c>
      <c r="D280" s="228">
        <v>277</v>
      </c>
      <c r="F280" s="227">
        <f t="shared" si="26"/>
        <v>8.219178082191781E-5</v>
      </c>
      <c r="G280" s="226">
        <f t="shared" si="27"/>
        <v>2.2767123287671144E-2</v>
      </c>
      <c r="I280" s="227">
        <f t="shared" si="28"/>
        <v>5.4794520547945207E-5</v>
      </c>
      <c r="J280" s="226">
        <f t="shared" si="29"/>
        <v>1.5178082191780866E-2</v>
      </c>
    </row>
    <row r="281" spans="2:10" hidden="1" x14ac:dyDescent="0.2">
      <c r="B281" s="229">
        <f t="shared" si="24"/>
        <v>43718</v>
      </c>
      <c r="C281" s="228">
        <f t="shared" si="25"/>
        <v>1</v>
      </c>
      <c r="D281" s="228">
        <v>278</v>
      </c>
      <c r="F281" s="227">
        <f t="shared" si="26"/>
        <v>8.219178082191781E-5</v>
      </c>
      <c r="G281" s="226">
        <f t="shared" si="27"/>
        <v>2.284931506849306E-2</v>
      </c>
      <c r="I281" s="227">
        <f t="shared" si="28"/>
        <v>5.4794520547945207E-5</v>
      </c>
      <c r="J281" s="226">
        <f t="shared" si="29"/>
        <v>1.5232876712328812E-2</v>
      </c>
    </row>
    <row r="282" spans="2:10" hidden="1" x14ac:dyDescent="0.2">
      <c r="B282" s="229">
        <f t="shared" si="24"/>
        <v>43719</v>
      </c>
      <c r="C282" s="228">
        <f t="shared" si="25"/>
        <v>1</v>
      </c>
      <c r="D282" s="228">
        <v>279</v>
      </c>
      <c r="F282" s="227">
        <f t="shared" si="26"/>
        <v>8.219178082191781E-5</v>
      </c>
      <c r="G282" s="226">
        <f t="shared" si="27"/>
        <v>2.2931506849314977E-2</v>
      </c>
      <c r="I282" s="227">
        <f t="shared" si="28"/>
        <v>5.4794520547945207E-5</v>
      </c>
      <c r="J282" s="226">
        <f t="shared" si="29"/>
        <v>1.5287671232876757E-2</v>
      </c>
    </row>
    <row r="283" spans="2:10" hidden="1" x14ac:dyDescent="0.2">
      <c r="B283" s="229">
        <f t="shared" si="24"/>
        <v>43720</v>
      </c>
      <c r="C283" s="228">
        <f t="shared" si="25"/>
        <v>1</v>
      </c>
      <c r="D283" s="228">
        <v>280</v>
      </c>
      <c r="F283" s="227">
        <f t="shared" si="26"/>
        <v>8.219178082191781E-5</v>
      </c>
      <c r="G283" s="226">
        <f t="shared" si="27"/>
        <v>2.3013698630136893E-2</v>
      </c>
      <c r="I283" s="227">
        <f t="shared" si="28"/>
        <v>5.4794520547945207E-5</v>
      </c>
      <c r="J283" s="226">
        <f t="shared" si="29"/>
        <v>1.5342465753424702E-2</v>
      </c>
    </row>
    <row r="284" spans="2:10" hidden="1" x14ac:dyDescent="0.2">
      <c r="B284" s="229">
        <f t="shared" si="24"/>
        <v>43721</v>
      </c>
      <c r="C284" s="228">
        <f t="shared" si="25"/>
        <v>1</v>
      </c>
      <c r="D284" s="228">
        <v>281</v>
      </c>
      <c r="F284" s="227">
        <f t="shared" si="26"/>
        <v>8.219178082191781E-5</v>
      </c>
      <c r="G284" s="226">
        <f t="shared" si="27"/>
        <v>2.309589041095881E-2</v>
      </c>
      <c r="I284" s="227">
        <f t="shared" si="28"/>
        <v>5.4794520547945207E-5</v>
      </c>
      <c r="J284" s="226">
        <f t="shared" si="29"/>
        <v>1.5397260273972648E-2</v>
      </c>
    </row>
    <row r="285" spans="2:10" hidden="1" x14ac:dyDescent="0.2">
      <c r="B285" s="229">
        <f t="shared" si="24"/>
        <v>43722</v>
      </c>
      <c r="C285" s="228">
        <f t="shared" si="25"/>
        <v>1</v>
      </c>
      <c r="D285" s="228">
        <v>282</v>
      </c>
      <c r="F285" s="227">
        <f t="shared" si="26"/>
        <v>8.219178082191781E-5</v>
      </c>
      <c r="G285" s="226">
        <f t="shared" si="27"/>
        <v>2.3178082191780726E-2</v>
      </c>
      <c r="I285" s="227">
        <f t="shared" si="28"/>
        <v>5.4794520547945207E-5</v>
      </c>
      <c r="J285" s="226">
        <f t="shared" si="29"/>
        <v>1.5452054794520593E-2</v>
      </c>
    </row>
    <row r="286" spans="2:10" hidden="1" x14ac:dyDescent="0.2">
      <c r="B286" s="229">
        <f t="shared" si="24"/>
        <v>43723</v>
      </c>
      <c r="C286" s="228">
        <f t="shared" si="25"/>
        <v>1</v>
      </c>
      <c r="D286" s="228">
        <v>283</v>
      </c>
      <c r="F286" s="227">
        <f t="shared" si="26"/>
        <v>8.219178082191781E-5</v>
      </c>
      <c r="G286" s="226">
        <f t="shared" si="27"/>
        <v>2.3260273972602642E-2</v>
      </c>
      <c r="I286" s="227">
        <f t="shared" si="28"/>
        <v>5.4794520547945207E-5</v>
      </c>
      <c r="J286" s="226">
        <f t="shared" si="29"/>
        <v>1.5506849315068539E-2</v>
      </c>
    </row>
    <row r="287" spans="2:10" hidden="1" x14ac:dyDescent="0.2">
      <c r="B287" s="229">
        <f t="shared" si="24"/>
        <v>43724</v>
      </c>
      <c r="C287" s="228">
        <f t="shared" si="25"/>
        <v>1</v>
      </c>
      <c r="D287" s="228">
        <v>284</v>
      </c>
      <c r="F287" s="227">
        <f t="shared" si="26"/>
        <v>8.219178082191781E-5</v>
      </c>
      <c r="G287" s="226">
        <f t="shared" si="27"/>
        <v>2.3342465753424559E-2</v>
      </c>
      <c r="I287" s="227">
        <f t="shared" si="28"/>
        <v>5.4794520547945207E-5</v>
      </c>
      <c r="J287" s="226">
        <f t="shared" si="29"/>
        <v>1.5561643835616484E-2</v>
      </c>
    </row>
    <row r="288" spans="2:10" hidden="1" x14ac:dyDescent="0.2">
      <c r="B288" s="229">
        <f t="shared" si="24"/>
        <v>43725</v>
      </c>
      <c r="C288" s="228">
        <f t="shared" si="25"/>
        <v>1</v>
      </c>
      <c r="D288" s="228">
        <v>285</v>
      </c>
      <c r="F288" s="227">
        <f t="shared" si="26"/>
        <v>8.219178082191781E-5</v>
      </c>
      <c r="G288" s="226">
        <f t="shared" si="27"/>
        <v>2.3424657534246475E-2</v>
      </c>
      <c r="I288" s="227">
        <f t="shared" si="28"/>
        <v>5.4794520547945207E-5</v>
      </c>
      <c r="J288" s="226">
        <f t="shared" si="29"/>
        <v>1.5616438356164429E-2</v>
      </c>
    </row>
    <row r="289" spans="2:10" hidden="1" x14ac:dyDescent="0.2">
      <c r="B289" s="229">
        <f t="shared" si="24"/>
        <v>43726</v>
      </c>
      <c r="C289" s="228">
        <f t="shared" si="25"/>
        <v>1</v>
      </c>
      <c r="D289" s="228">
        <v>286</v>
      </c>
      <c r="F289" s="227">
        <f t="shared" si="26"/>
        <v>8.219178082191781E-5</v>
      </c>
      <c r="G289" s="226">
        <f t="shared" si="27"/>
        <v>2.3506849315068391E-2</v>
      </c>
      <c r="I289" s="227">
        <f t="shared" si="28"/>
        <v>5.4794520547945207E-5</v>
      </c>
      <c r="J289" s="226">
        <f t="shared" si="29"/>
        <v>1.5671232876712373E-2</v>
      </c>
    </row>
    <row r="290" spans="2:10" hidden="1" x14ac:dyDescent="0.2">
      <c r="B290" s="229">
        <f t="shared" si="24"/>
        <v>43727</v>
      </c>
      <c r="C290" s="228">
        <f t="shared" si="25"/>
        <v>1</v>
      </c>
      <c r="D290" s="228">
        <v>287</v>
      </c>
      <c r="F290" s="227">
        <f t="shared" si="26"/>
        <v>8.219178082191781E-5</v>
      </c>
      <c r="G290" s="226">
        <f t="shared" si="27"/>
        <v>2.3589041095890308E-2</v>
      </c>
      <c r="I290" s="227">
        <f t="shared" si="28"/>
        <v>5.4794520547945207E-5</v>
      </c>
      <c r="J290" s="226">
        <f t="shared" si="29"/>
        <v>1.5726027397260318E-2</v>
      </c>
    </row>
    <row r="291" spans="2:10" hidden="1" x14ac:dyDescent="0.2">
      <c r="B291" s="229">
        <f t="shared" si="24"/>
        <v>43728</v>
      </c>
      <c r="C291" s="228">
        <f t="shared" si="25"/>
        <v>1</v>
      </c>
      <c r="D291" s="228">
        <v>288</v>
      </c>
      <c r="F291" s="227">
        <f t="shared" si="26"/>
        <v>8.219178082191781E-5</v>
      </c>
      <c r="G291" s="226">
        <f t="shared" si="27"/>
        <v>2.3671232876712224E-2</v>
      </c>
      <c r="I291" s="227">
        <f t="shared" si="28"/>
        <v>5.4794520547945207E-5</v>
      </c>
      <c r="J291" s="226">
        <f t="shared" si="29"/>
        <v>1.5780821917808264E-2</v>
      </c>
    </row>
    <row r="292" spans="2:10" hidden="1" x14ac:dyDescent="0.2">
      <c r="B292" s="229">
        <f t="shared" si="24"/>
        <v>43729</v>
      </c>
      <c r="C292" s="228">
        <f t="shared" si="25"/>
        <v>1</v>
      </c>
      <c r="D292" s="228">
        <v>289</v>
      </c>
      <c r="F292" s="227">
        <f t="shared" si="26"/>
        <v>8.219178082191781E-5</v>
      </c>
      <c r="G292" s="226">
        <f t="shared" si="27"/>
        <v>2.375342465753414E-2</v>
      </c>
      <c r="I292" s="227">
        <f t="shared" si="28"/>
        <v>5.4794520547945207E-5</v>
      </c>
      <c r="J292" s="226">
        <f t="shared" si="29"/>
        <v>1.5835616438356209E-2</v>
      </c>
    </row>
    <row r="293" spans="2:10" hidden="1" x14ac:dyDescent="0.2">
      <c r="B293" s="229">
        <f t="shared" si="24"/>
        <v>43730</v>
      </c>
      <c r="C293" s="228">
        <f t="shared" si="25"/>
        <v>1</v>
      </c>
      <c r="D293" s="228">
        <v>290</v>
      </c>
      <c r="F293" s="227">
        <f t="shared" si="26"/>
        <v>8.219178082191781E-5</v>
      </c>
      <c r="G293" s="226">
        <f t="shared" si="27"/>
        <v>2.3835616438356057E-2</v>
      </c>
      <c r="I293" s="227">
        <f t="shared" si="28"/>
        <v>5.4794520547945207E-5</v>
      </c>
      <c r="J293" s="226">
        <f t="shared" si="29"/>
        <v>1.5890410958904155E-2</v>
      </c>
    </row>
    <row r="294" spans="2:10" hidden="1" x14ac:dyDescent="0.2">
      <c r="B294" s="229">
        <f t="shared" si="24"/>
        <v>43731</v>
      </c>
      <c r="C294" s="228">
        <f t="shared" si="25"/>
        <v>1</v>
      </c>
      <c r="D294" s="228">
        <v>291</v>
      </c>
      <c r="F294" s="227">
        <f t="shared" si="26"/>
        <v>8.219178082191781E-5</v>
      </c>
      <c r="G294" s="226">
        <f t="shared" si="27"/>
        <v>2.3917808219177973E-2</v>
      </c>
      <c r="I294" s="227">
        <f t="shared" si="28"/>
        <v>5.4794520547945207E-5</v>
      </c>
      <c r="J294" s="226">
        <f t="shared" si="29"/>
        <v>1.59452054794521E-2</v>
      </c>
    </row>
    <row r="295" spans="2:10" hidden="1" x14ac:dyDescent="0.2">
      <c r="B295" s="229">
        <f t="shared" si="24"/>
        <v>43732</v>
      </c>
      <c r="C295" s="228">
        <f t="shared" si="25"/>
        <v>1</v>
      </c>
      <c r="D295" s="228">
        <v>292</v>
      </c>
      <c r="F295" s="227">
        <f t="shared" si="26"/>
        <v>8.219178082191781E-5</v>
      </c>
      <c r="G295" s="226">
        <f t="shared" si="27"/>
        <v>2.3999999999999889E-2</v>
      </c>
      <c r="I295" s="227">
        <f t="shared" si="28"/>
        <v>5.4794520547945207E-5</v>
      </c>
      <c r="J295" s="226">
        <f t="shared" si="29"/>
        <v>1.6000000000000045E-2</v>
      </c>
    </row>
    <row r="296" spans="2:10" hidden="1" x14ac:dyDescent="0.2">
      <c r="B296" s="229">
        <f t="shared" si="24"/>
        <v>43733</v>
      </c>
      <c r="C296" s="228">
        <f t="shared" si="25"/>
        <v>1</v>
      </c>
      <c r="D296" s="228">
        <v>293</v>
      </c>
      <c r="F296" s="227">
        <f t="shared" si="26"/>
        <v>8.219178082191781E-5</v>
      </c>
      <c r="G296" s="226">
        <f t="shared" si="27"/>
        <v>2.4082191780821806E-2</v>
      </c>
      <c r="I296" s="227">
        <f t="shared" si="28"/>
        <v>5.4794520547945207E-5</v>
      </c>
      <c r="J296" s="226">
        <f t="shared" si="29"/>
        <v>1.6054794520547991E-2</v>
      </c>
    </row>
    <row r="297" spans="2:10" hidden="1" x14ac:dyDescent="0.2">
      <c r="B297" s="229">
        <f t="shared" si="24"/>
        <v>43734</v>
      </c>
      <c r="C297" s="228">
        <f t="shared" si="25"/>
        <v>1</v>
      </c>
      <c r="D297" s="228">
        <v>294</v>
      </c>
      <c r="F297" s="227">
        <f t="shared" si="26"/>
        <v>8.219178082191781E-5</v>
      </c>
      <c r="G297" s="226">
        <f t="shared" si="27"/>
        <v>2.4164383561643722E-2</v>
      </c>
      <c r="I297" s="227">
        <f t="shared" si="28"/>
        <v>5.4794520547945207E-5</v>
      </c>
      <c r="J297" s="226">
        <f t="shared" si="29"/>
        <v>1.6109589041095936E-2</v>
      </c>
    </row>
    <row r="298" spans="2:10" hidden="1" x14ac:dyDescent="0.2">
      <c r="B298" s="229">
        <f t="shared" si="24"/>
        <v>43735</v>
      </c>
      <c r="C298" s="228">
        <f t="shared" si="25"/>
        <v>1</v>
      </c>
      <c r="D298" s="228">
        <v>295</v>
      </c>
      <c r="F298" s="227">
        <f t="shared" si="26"/>
        <v>8.219178082191781E-5</v>
      </c>
      <c r="G298" s="226">
        <f t="shared" si="27"/>
        <v>2.4246575342465639E-2</v>
      </c>
      <c r="I298" s="227">
        <f t="shared" si="28"/>
        <v>5.4794520547945207E-5</v>
      </c>
      <c r="J298" s="226">
        <f t="shared" si="29"/>
        <v>1.6164383561643882E-2</v>
      </c>
    </row>
    <row r="299" spans="2:10" hidden="1" x14ac:dyDescent="0.2">
      <c r="B299" s="229">
        <f t="shared" si="24"/>
        <v>43736</v>
      </c>
      <c r="C299" s="228">
        <f t="shared" si="25"/>
        <v>1</v>
      </c>
      <c r="D299" s="228">
        <v>296</v>
      </c>
      <c r="F299" s="227">
        <f t="shared" si="26"/>
        <v>8.219178082191781E-5</v>
      </c>
      <c r="G299" s="226">
        <f t="shared" si="27"/>
        <v>2.4328767123287555E-2</v>
      </c>
      <c r="I299" s="227">
        <f t="shared" si="28"/>
        <v>5.4794520547945207E-5</v>
      </c>
      <c r="J299" s="226">
        <f t="shared" si="29"/>
        <v>1.6219178082191827E-2</v>
      </c>
    </row>
    <row r="300" spans="2:10" hidden="1" x14ac:dyDescent="0.2">
      <c r="B300" s="229">
        <f t="shared" si="24"/>
        <v>43737</v>
      </c>
      <c r="C300" s="228">
        <f t="shared" si="25"/>
        <v>1</v>
      </c>
      <c r="D300" s="228">
        <v>297</v>
      </c>
      <c r="F300" s="227">
        <f t="shared" si="26"/>
        <v>8.219178082191781E-5</v>
      </c>
      <c r="G300" s="226">
        <f t="shared" si="27"/>
        <v>2.4410958904109471E-2</v>
      </c>
      <c r="I300" s="227">
        <f t="shared" si="28"/>
        <v>5.4794520547945207E-5</v>
      </c>
      <c r="J300" s="226">
        <f t="shared" si="29"/>
        <v>1.6273972602739772E-2</v>
      </c>
    </row>
    <row r="301" spans="2:10" hidden="1" x14ac:dyDescent="0.2">
      <c r="B301" s="229">
        <f t="shared" si="24"/>
        <v>43738</v>
      </c>
      <c r="C301" s="228">
        <f t="shared" si="25"/>
        <v>1</v>
      </c>
      <c r="D301" s="228">
        <v>298</v>
      </c>
      <c r="F301" s="227">
        <f t="shared" si="26"/>
        <v>8.219178082191781E-5</v>
      </c>
      <c r="G301" s="226">
        <f t="shared" si="27"/>
        <v>2.4493150684931388E-2</v>
      </c>
      <c r="I301" s="227">
        <f t="shared" si="28"/>
        <v>5.4794520547945207E-5</v>
      </c>
      <c r="J301" s="226">
        <f t="shared" si="29"/>
        <v>1.6328767123287718E-2</v>
      </c>
    </row>
    <row r="302" spans="2:10" x14ac:dyDescent="0.2">
      <c r="B302" s="229">
        <f t="shared" si="24"/>
        <v>43739</v>
      </c>
      <c r="C302" s="228">
        <f t="shared" si="25"/>
        <v>1</v>
      </c>
      <c r="D302" s="228">
        <v>299</v>
      </c>
      <c r="F302" s="227">
        <f t="shared" si="26"/>
        <v>8.219178082191781E-5</v>
      </c>
      <c r="G302" s="226">
        <f t="shared" si="27"/>
        <v>2.4575342465753304E-2</v>
      </c>
      <c r="I302" s="227">
        <f t="shared" si="28"/>
        <v>5.4794520547945207E-5</v>
      </c>
      <c r="J302" s="226">
        <f t="shared" si="29"/>
        <v>1.6383561643835663E-2</v>
      </c>
    </row>
    <row r="303" spans="2:10" hidden="1" x14ac:dyDescent="0.2">
      <c r="B303" s="229">
        <f t="shared" si="24"/>
        <v>43740</v>
      </c>
      <c r="C303" s="228">
        <f t="shared" si="25"/>
        <v>1</v>
      </c>
      <c r="D303" s="228">
        <v>300</v>
      </c>
      <c r="F303" s="227">
        <f t="shared" si="26"/>
        <v>8.219178082191781E-5</v>
      </c>
      <c r="G303" s="226">
        <f t="shared" si="27"/>
        <v>2.465753424657522E-2</v>
      </c>
      <c r="I303" s="227">
        <f t="shared" si="28"/>
        <v>5.4794520547945207E-5</v>
      </c>
      <c r="J303" s="226">
        <f t="shared" si="29"/>
        <v>1.6438356164383609E-2</v>
      </c>
    </row>
    <row r="304" spans="2:10" hidden="1" x14ac:dyDescent="0.2">
      <c r="B304" s="229">
        <f t="shared" si="24"/>
        <v>43741</v>
      </c>
      <c r="C304" s="228">
        <f t="shared" si="25"/>
        <v>1</v>
      </c>
      <c r="D304" s="228">
        <v>301</v>
      </c>
      <c r="F304" s="227">
        <f t="shared" si="26"/>
        <v>8.219178082191781E-5</v>
      </c>
      <c r="G304" s="226">
        <f t="shared" si="27"/>
        <v>2.4739726027397137E-2</v>
      </c>
      <c r="I304" s="227">
        <f t="shared" si="28"/>
        <v>5.4794520547945207E-5</v>
      </c>
      <c r="J304" s="226">
        <f t="shared" si="29"/>
        <v>1.6493150684931554E-2</v>
      </c>
    </row>
    <row r="305" spans="2:10" hidden="1" x14ac:dyDescent="0.2">
      <c r="B305" s="229">
        <f t="shared" si="24"/>
        <v>43742</v>
      </c>
      <c r="C305" s="228">
        <f t="shared" si="25"/>
        <v>1</v>
      </c>
      <c r="D305" s="228">
        <v>302</v>
      </c>
      <c r="F305" s="227">
        <f t="shared" si="26"/>
        <v>8.219178082191781E-5</v>
      </c>
      <c r="G305" s="226">
        <f t="shared" si="27"/>
        <v>2.4821917808219053E-2</v>
      </c>
      <c r="I305" s="227">
        <f t="shared" si="28"/>
        <v>5.4794520547945207E-5</v>
      </c>
      <c r="J305" s="226">
        <f t="shared" si="29"/>
        <v>1.6547945205479499E-2</v>
      </c>
    </row>
    <row r="306" spans="2:10" hidden="1" x14ac:dyDescent="0.2">
      <c r="B306" s="229">
        <f t="shared" si="24"/>
        <v>43743</v>
      </c>
      <c r="C306" s="228">
        <f t="shared" si="25"/>
        <v>1</v>
      </c>
      <c r="D306" s="228">
        <v>303</v>
      </c>
      <c r="F306" s="227">
        <f t="shared" si="26"/>
        <v>8.219178082191781E-5</v>
      </c>
      <c r="G306" s="226">
        <f t="shared" si="27"/>
        <v>2.4904109589040969E-2</v>
      </c>
      <c r="I306" s="227">
        <f t="shared" si="28"/>
        <v>5.4794520547945207E-5</v>
      </c>
      <c r="J306" s="226">
        <f t="shared" si="29"/>
        <v>1.6602739726027445E-2</v>
      </c>
    </row>
    <row r="307" spans="2:10" hidden="1" x14ac:dyDescent="0.2">
      <c r="B307" s="229">
        <f t="shared" si="24"/>
        <v>43744</v>
      </c>
      <c r="C307" s="228">
        <f t="shared" si="25"/>
        <v>1</v>
      </c>
      <c r="D307" s="228">
        <v>304</v>
      </c>
      <c r="F307" s="227">
        <f t="shared" si="26"/>
        <v>8.219178082191781E-5</v>
      </c>
      <c r="G307" s="226">
        <f t="shared" si="27"/>
        <v>2.4986301369862886E-2</v>
      </c>
      <c r="I307" s="227">
        <f t="shared" si="28"/>
        <v>5.4794520547945207E-5</v>
      </c>
      <c r="J307" s="226">
        <f t="shared" si="29"/>
        <v>1.665753424657539E-2</v>
      </c>
    </row>
    <row r="308" spans="2:10" hidden="1" x14ac:dyDescent="0.2">
      <c r="B308" s="229">
        <f t="shared" si="24"/>
        <v>43745</v>
      </c>
      <c r="C308" s="228">
        <f t="shared" si="25"/>
        <v>1</v>
      </c>
      <c r="D308" s="228">
        <v>305</v>
      </c>
      <c r="F308" s="227">
        <f t="shared" si="26"/>
        <v>8.219178082191781E-5</v>
      </c>
      <c r="G308" s="226">
        <f t="shared" si="27"/>
        <v>2.5068493150684802E-2</v>
      </c>
      <c r="I308" s="227">
        <f t="shared" si="28"/>
        <v>5.4794520547945207E-5</v>
      </c>
      <c r="J308" s="226">
        <f t="shared" si="29"/>
        <v>1.6712328767123336E-2</v>
      </c>
    </row>
    <row r="309" spans="2:10" hidden="1" x14ac:dyDescent="0.2">
      <c r="B309" s="229">
        <f t="shared" si="24"/>
        <v>43746</v>
      </c>
      <c r="C309" s="228">
        <f t="shared" si="25"/>
        <v>1</v>
      </c>
      <c r="D309" s="228">
        <v>306</v>
      </c>
      <c r="F309" s="227">
        <f t="shared" si="26"/>
        <v>8.219178082191781E-5</v>
      </c>
      <c r="G309" s="226">
        <f t="shared" si="27"/>
        <v>2.5150684931506719E-2</v>
      </c>
      <c r="I309" s="227">
        <f t="shared" si="28"/>
        <v>5.4794520547945207E-5</v>
      </c>
      <c r="J309" s="226">
        <f t="shared" si="29"/>
        <v>1.6767123287671281E-2</v>
      </c>
    </row>
    <row r="310" spans="2:10" hidden="1" x14ac:dyDescent="0.2">
      <c r="B310" s="229">
        <f t="shared" si="24"/>
        <v>43747</v>
      </c>
      <c r="C310" s="228">
        <f t="shared" si="25"/>
        <v>1</v>
      </c>
      <c r="D310" s="228">
        <v>307</v>
      </c>
      <c r="F310" s="227">
        <f t="shared" si="26"/>
        <v>8.219178082191781E-5</v>
      </c>
      <c r="G310" s="226">
        <f t="shared" si="27"/>
        <v>2.5232876712328635E-2</v>
      </c>
      <c r="I310" s="227">
        <f t="shared" si="28"/>
        <v>5.4794520547945207E-5</v>
      </c>
      <c r="J310" s="226">
        <f t="shared" si="29"/>
        <v>1.6821917808219226E-2</v>
      </c>
    </row>
    <row r="311" spans="2:10" hidden="1" x14ac:dyDescent="0.2">
      <c r="B311" s="229">
        <f t="shared" si="24"/>
        <v>43748</v>
      </c>
      <c r="C311" s="228">
        <f t="shared" si="25"/>
        <v>1</v>
      </c>
      <c r="D311" s="228">
        <v>308</v>
      </c>
      <c r="F311" s="227">
        <f t="shared" si="26"/>
        <v>8.219178082191781E-5</v>
      </c>
      <c r="G311" s="226">
        <f t="shared" si="27"/>
        <v>2.5315068493150551E-2</v>
      </c>
      <c r="I311" s="227">
        <f t="shared" si="28"/>
        <v>5.4794520547945207E-5</v>
      </c>
      <c r="J311" s="226">
        <f t="shared" si="29"/>
        <v>1.6876712328767172E-2</v>
      </c>
    </row>
    <row r="312" spans="2:10" hidden="1" x14ac:dyDescent="0.2">
      <c r="B312" s="229">
        <f t="shared" si="24"/>
        <v>43749</v>
      </c>
      <c r="C312" s="228">
        <f t="shared" si="25"/>
        <v>1</v>
      </c>
      <c r="D312" s="228">
        <v>309</v>
      </c>
      <c r="F312" s="227">
        <f t="shared" si="26"/>
        <v>8.219178082191781E-5</v>
      </c>
      <c r="G312" s="226">
        <f t="shared" si="27"/>
        <v>2.5397260273972468E-2</v>
      </c>
      <c r="I312" s="227">
        <f t="shared" si="28"/>
        <v>5.4794520547945207E-5</v>
      </c>
      <c r="J312" s="226">
        <f t="shared" si="29"/>
        <v>1.6931506849315117E-2</v>
      </c>
    </row>
    <row r="313" spans="2:10" hidden="1" x14ac:dyDescent="0.2">
      <c r="B313" s="229">
        <f t="shared" si="24"/>
        <v>43750</v>
      </c>
      <c r="C313" s="228">
        <f t="shared" si="25"/>
        <v>1</v>
      </c>
      <c r="D313" s="228">
        <v>310</v>
      </c>
      <c r="F313" s="227">
        <f t="shared" si="26"/>
        <v>8.219178082191781E-5</v>
      </c>
      <c r="G313" s="226">
        <f t="shared" si="27"/>
        <v>2.5479452054794384E-2</v>
      </c>
      <c r="I313" s="227">
        <f t="shared" si="28"/>
        <v>5.4794520547945207E-5</v>
      </c>
      <c r="J313" s="226">
        <f t="shared" si="29"/>
        <v>1.6986301369863063E-2</v>
      </c>
    </row>
    <row r="314" spans="2:10" hidden="1" x14ac:dyDescent="0.2">
      <c r="B314" s="229">
        <f t="shared" si="24"/>
        <v>43751</v>
      </c>
      <c r="C314" s="228">
        <f t="shared" si="25"/>
        <v>1</v>
      </c>
      <c r="D314" s="228">
        <v>311</v>
      </c>
      <c r="F314" s="227">
        <f t="shared" si="26"/>
        <v>8.219178082191781E-5</v>
      </c>
      <c r="G314" s="226">
        <f t="shared" si="27"/>
        <v>2.55616438356163E-2</v>
      </c>
      <c r="I314" s="227">
        <f t="shared" si="28"/>
        <v>5.4794520547945207E-5</v>
      </c>
      <c r="J314" s="226">
        <f t="shared" si="29"/>
        <v>1.7041095890411008E-2</v>
      </c>
    </row>
    <row r="315" spans="2:10" hidden="1" x14ac:dyDescent="0.2">
      <c r="B315" s="229">
        <f t="shared" si="24"/>
        <v>43752</v>
      </c>
      <c r="C315" s="228">
        <f t="shared" si="25"/>
        <v>1</v>
      </c>
      <c r="D315" s="228">
        <v>312</v>
      </c>
      <c r="F315" s="227">
        <f t="shared" si="26"/>
        <v>8.219178082191781E-5</v>
      </c>
      <c r="G315" s="226">
        <f t="shared" si="27"/>
        <v>2.5643835616438217E-2</v>
      </c>
      <c r="I315" s="227">
        <f t="shared" si="28"/>
        <v>5.4794520547945207E-5</v>
      </c>
      <c r="J315" s="226">
        <f t="shared" si="29"/>
        <v>1.7095890410958953E-2</v>
      </c>
    </row>
    <row r="316" spans="2:10" hidden="1" x14ac:dyDescent="0.2">
      <c r="B316" s="229">
        <f t="shared" si="24"/>
        <v>43753</v>
      </c>
      <c r="C316" s="228">
        <f t="shared" si="25"/>
        <v>1</v>
      </c>
      <c r="D316" s="228">
        <v>313</v>
      </c>
      <c r="F316" s="227">
        <f t="shared" si="26"/>
        <v>8.219178082191781E-5</v>
      </c>
      <c r="G316" s="226">
        <f t="shared" si="27"/>
        <v>2.5726027397260133E-2</v>
      </c>
      <c r="I316" s="227">
        <f t="shared" si="28"/>
        <v>5.4794520547945207E-5</v>
      </c>
      <c r="J316" s="226">
        <f t="shared" si="29"/>
        <v>1.7150684931506899E-2</v>
      </c>
    </row>
    <row r="317" spans="2:10" hidden="1" x14ac:dyDescent="0.2">
      <c r="B317" s="229">
        <f t="shared" si="24"/>
        <v>43754</v>
      </c>
      <c r="C317" s="228">
        <f t="shared" si="25"/>
        <v>1</v>
      </c>
      <c r="D317" s="228">
        <v>314</v>
      </c>
      <c r="F317" s="227">
        <f t="shared" si="26"/>
        <v>8.219178082191781E-5</v>
      </c>
      <c r="G317" s="226">
        <f t="shared" si="27"/>
        <v>2.5808219178082049E-2</v>
      </c>
      <c r="I317" s="227">
        <f t="shared" si="28"/>
        <v>5.4794520547945207E-5</v>
      </c>
      <c r="J317" s="226">
        <f t="shared" si="29"/>
        <v>1.7205479452054844E-2</v>
      </c>
    </row>
    <row r="318" spans="2:10" hidden="1" x14ac:dyDescent="0.2">
      <c r="B318" s="229">
        <f t="shared" si="24"/>
        <v>43755</v>
      </c>
      <c r="C318" s="228">
        <f t="shared" si="25"/>
        <v>1</v>
      </c>
      <c r="D318" s="228">
        <v>315</v>
      </c>
      <c r="F318" s="227">
        <f t="shared" si="26"/>
        <v>8.219178082191781E-5</v>
      </c>
      <c r="G318" s="226">
        <f t="shared" si="27"/>
        <v>2.5890410958903966E-2</v>
      </c>
      <c r="I318" s="227">
        <f t="shared" si="28"/>
        <v>5.4794520547945207E-5</v>
      </c>
      <c r="J318" s="226">
        <f t="shared" si="29"/>
        <v>1.726027397260279E-2</v>
      </c>
    </row>
    <row r="319" spans="2:10" hidden="1" x14ac:dyDescent="0.2">
      <c r="B319" s="229">
        <f t="shared" si="24"/>
        <v>43756</v>
      </c>
      <c r="C319" s="228">
        <f t="shared" si="25"/>
        <v>1</v>
      </c>
      <c r="D319" s="228">
        <v>316</v>
      </c>
      <c r="F319" s="227">
        <f t="shared" si="26"/>
        <v>8.219178082191781E-5</v>
      </c>
      <c r="G319" s="226">
        <f t="shared" si="27"/>
        <v>2.5972602739725882E-2</v>
      </c>
      <c r="I319" s="227">
        <f t="shared" si="28"/>
        <v>5.4794520547945207E-5</v>
      </c>
      <c r="J319" s="226">
        <f t="shared" si="29"/>
        <v>1.7315068493150735E-2</v>
      </c>
    </row>
    <row r="320" spans="2:10" hidden="1" x14ac:dyDescent="0.2">
      <c r="B320" s="229">
        <f t="shared" si="24"/>
        <v>43757</v>
      </c>
      <c r="C320" s="228">
        <f t="shared" si="25"/>
        <v>1</v>
      </c>
      <c r="D320" s="228">
        <v>317</v>
      </c>
      <c r="F320" s="227">
        <f t="shared" si="26"/>
        <v>8.219178082191781E-5</v>
      </c>
      <c r="G320" s="226">
        <f t="shared" si="27"/>
        <v>2.6054794520547798E-2</v>
      </c>
      <c r="I320" s="227">
        <f t="shared" si="28"/>
        <v>5.4794520547945207E-5</v>
      </c>
      <c r="J320" s="226">
        <f t="shared" si="29"/>
        <v>1.736986301369868E-2</v>
      </c>
    </row>
    <row r="321" spans="2:10" hidden="1" x14ac:dyDescent="0.2">
      <c r="B321" s="229">
        <f t="shared" si="24"/>
        <v>43758</v>
      </c>
      <c r="C321" s="228">
        <f t="shared" si="25"/>
        <v>1</v>
      </c>
      <c r="D321" s="228">
        <v>318</v>
      </c>
      <c r="F321" s="227">
        <f t="shared" si="26"/>
        <v>8.219178082191781E-5</v>
      </c>
      <c r="G321" s="226">
        <f t="shared" si="27"/>
        <v>2.6136986301369715E-2</v>
      </c>
      <c r="I321" s="227">
        <f t="shared" si="28"/>
        <v>5.4794520547945207E-5</v>
      </c>
      <c r="J321" s="226">
        <f t="shared" si="29"/>
        <v>1.7424657534246626E-2</v>
      </c>
    </row>
    <row r="322" spans="2:10" hidden="1" x14ac:dyDescent="0.2">
      <c r="B322" s="229">
        <f t="shared" si="24"/>
        <v>43759</v>
      </c>
      <c r="C322" s="228">
        <f t="shared" si="25"/>
        <v>1</v>
      </c>
      <c r="D322" s="228">
        <v>319</v>
      </c>
      <c r="F322" s="227">
        <f t="shared" si="26"/>
        <v>8.219178082191781E-5</v>
      </c>
      <c r="G322" s="226">
        <f t="shared" si="27"/>
        <v>2.6219178082191631E-2</v>
      </c>
      <c r="I322" s="227">
        <f t="shared" si="28"/>
        <v>5.4794520547945207E-5</v>
      </c>
      <c r="J322" s="226">
        <f t="shared" si="29"/>
        <v>1.7479452054794571E-2</v>
      </c>
    </row>
    <row r="323" spans="2:10" hidden="1" x14ac:dyDescent="0.2">
      <c r="B323" s="229">
        <f t="shared" si="24"/>
        <v>43760</v>
      </c>
      <c r="C323" s="228">
        <f t="shared" si="25"/>
        <v>1</v>
      </c>
      <c r="D323" s="228">
        <v>320</v>
      </c>
      <c r="F323" s="227">
        <f t="shared" si="26"/>
        <v>8.219178082191781E-5</v>
      </c>
      <c r="G323" s="226">
        <f t="shared" si="27"/>
        <v>2.6301369863013548E-2</v>
      </c>
      <c r="I323" s="227">
        <f t="shared" si="28"/>
        <v>5.4794520547945207E-5</v>
      </c>
      <c r="J323" s="226">
        <f t="shared" si="29"/>
        <v>1.7534246575342517E-2</v>
      </c>
    </row>
    <row r="324" spans="2:10" hidden="1" x14ac:dyDescent="0.2">
      <c r="B324" s="229">
        <f t="shared" si="24"/>
        <v>43761</v>
      </c>
      <c r="C324" s="228">
        <f t="shared" si="25"/>
        <v>1</v>
      </c>
      <c r="D324" s="228">
        <v>321</v>
      </c>
      <c r="F324" s="227">
        <f t="shared" si="26"/>
        <v>8.219178082191781E-5</v>
      </c>
      <c r="G324" s="226">
        <f t="shared" si="27"/>
        <v>2.6383561643835464E-2</v>
      </c>
      <c r="I324" s="227">
        <f t="shared" si="28"/>
        <v>5.4794520547945207E-5</v>
      </c>
      <c r="J324" s="226">
        <f t="shared" si="29"/>
        <v>1.7589041095890462E-2</v>
      </c>
    </row>
    <row r="325" spans="2:10" hidden="1" x14ac:dyDescent="0.2">
      <c r="B325" s="229">
        <f t="shared" ref="B325:B368" si="30">B324+1</f>
        <v>43762</v>
      </c>
      <c r="C325" s="228">
        <f t="shared" ref="C325:C369" si="31">C324</f>
        <v>1</v>
      </c>
      <c r="D325" s="228">
        <v>322</v>
      </c>
      <c r="F325" s="227">
        <f t="shared" ref="F325:F367" si="32">F324</f>
        <v>8.219178082191781E-5</v>
      </c>
      <c r="G325" s="226">
        <f t="shared" ref="G325:G368" si="33">G324+F325</f>
        <v>2.646575342465738E-2</v>
      </c>
      <c r="I325" s="227">
        <f t="shared" ref="I325:I367" si="34">I324</f>
        <v>5.4794520547945207E-5</v>
      </c>
      <c r="J325" s="226">
        <f t="shared" ref="J325:J368" si="35">J324+I325</f>
        <v>1.7643835616438407E-2</v>
      </c>
    </row>
    <row r="326" spans="2:10" hidden="1" x14ac:dyDescent="0.2">
      <c r="B326" s="229">
        <f t="shared" si="30"/>
        <v>43763</v>
      </c>
      <c r="C326" s="228">
        <f t="shared" si="31"/>
        <v>1</v>
      </c>
      <c r="D326" s="228">
        <v>323</v>
      </c>
      <c r="F326" s="227">
        <f t="shared" si="32"/>
        <v>8.219178082191781E-5</v>
      </c>
      <c r="G326" s="226">
        <f t="shared" si="33"/>
        <v>2.6547945205479297E-2</v>
      </c>
      <c r="I326" s="227">
        <f t="shared" si="34"/>
        <v>5.4794520547945207E-5</v>
      </c>
      <c r="J326" s="226">
        <f t="shared" si="35"/>
        <v>1.7698630136986353E-2</v>
      </c>
    </row>
    <row r="327" spans="2:10" hidden="1" x14ac:dyDescent="0.2">
      <c r="B327" s="229">
        <f t="shared" si="30"/>
        <v>43764</v>
      </c>
      <c r="C327" s="228">
        <f t="shared" si="31"/>
        <v>1</v>
      </c>
      <c r="D327" s="228">
        <v>324</v>
      </c>
      <c r="F327" s="227">
        <f t="shared" si="32"/>
        <v>8.219178082191781E-5</v>
      </c>
      <c r="G327" s="226">
        <f t="shared" si="33"/>
        <v>2.6630136986301213E-2</v>
      </c>
      <c r="I327" s="227">
        <f t="shared" si="34"/>
        <v>5.4794520547945207E-5</v>
      </c>
      <c r="J327" s="226">
        <f t="shared" si="35"/>
        <v>1.7753424657534298E-2</v>
      </c>
    </row>
    <row r="328" spans="2:10" hidden="1" x14ac:dyDescent="0.2">
      <c r="B328" s="229">
        <f t="shared" si="30"/>
        <v>43765</v>
      </c>
      <c r="C328" s="228">
        <f t="shared" si="31"/>
        <v>1</v>
      </c>
      <c r="D328" s="228">
        <v>325</v>
      </c>
      <c r="F328" s="227">
        <f t="shared" si="32"/>
        <v>8.219178082191781E-5</v>
      </c>
      <c r="G328" s="226">
        <f t="shared" si="33"/>
        <v>2.6712328767123129E-2</v>
      </c>
      <c r="I328" s="227">
        <f t="shared" si="34"/>
        <v>5.4794520547945207E-5</v>
      </c>
      <c r="J328" s="226">
        <f t="shared" si="35"/>
        <v>1.7808219178082244E-2</v>
      </c>
    </row>
    <row r="329" spans="2:10" hidden="1" x14ac:dyDescent="0.2">
      <c r="B329" s="229">
        <f t="shared" si="30"/>
        <v>43766</v>
      </c>
      <c r="C329" s="228">
        <f t="shared" si="31"/>
        <v>1</v>
      </c>
      <c r="D329" s="228">
        <v>326</v>
      </c>
      <c r="F329" s="227">
        <f t="shared" si="32"/>
        <v>8.219178082191781E-5</v>
      </c>
      <c r="G329" s="226">
        <f t="shared" si="33"/>
        <v>2.6794520547945046E-2</v>
      </c>
      <c r="I329" s="227">
        <f t="shared" si="34"/>
        <v>5.4794520547945207E-5</v>
      </c>
      <c r="J329" s="226">
        <f t="shared" si="35"/>
        <v>1.7863013698630189E-2</v>
      </c>
    </row>
    <row r="330" spans="2:10" hidden="1" x14ac:dyDescent="0.2">
      <c r="B330" s="229">
        <f t="shared" si="30"/>
        <v>43767</v>
      </c>
      <c r="C330" s="228">
        <f t="shared" si="31"/>
        <v>1</v>
      </c>
      <c r="D330" s="228">
        <v>327</v>
      </c>
      <c r="F330" s="227">
        <f t="shared" si="32"/>
        <v>8.219178082191781E-5</v>
      </c>
      <c r="G330" s="226">
        <f t="shared" si="33"/>
        <v>2.6876712328766962E-2</v>
      </c>
      <c r="I330" s="227">
        <f t="shared" si="34"/>
        <v>5.4794520547945207E-5</v>
      </c>
      <c r="J330" s="226">
        <f t="shared" si="35"/>
        <v>1.7917808219178134E-2</v>
      </c>
    </row>
    <row r="331" spans="2:10" hidden="1" x14ac:dyDescent="0.2">
      <c r="B331" s="229">
        <f t="shared" si="30"/>
        <v>43768</v>
      </c>
      <c r="C331" s="228">
        <f t="shared" si="31"/>
        <v>1</v>
      </c>
      <c r="D331" s="228">
        <v>328</v>
      </c>
      <c r="F331" s="227">
        <f t="shared" si="32"/>
        <v>8.219178082191781E-5</v>
      </c>
      <c r="G331" s="226">
        <f t="shared" si="33"/>
        <v>2.6958904109588878E-2</v>
      </c>
      <c r="I331" s="227">
        <f t="shared" si="34"/>
        <v>5.4794520547945207E-5</v>
      </c>
      <c r="J331" s="226">
        <f t="shared" si="35"/>
        <v>1.797260273972608E-2</v>
      </c>
    </row>
    <row r="332" spans="2:10" hidden="1" x14ac:dyDescent="0.2">
      <c r="B332" s="229">
        <f t="shared" si="30"/>
        <v>43769</v>
      </c>
      <c r="C332" s="228">
        <f t="shared" si="31"/>
        <v>1</v>
      </c>
      <c r="D332" s="228">
        <v>329</v>
      </c>
      <c r="F332" s="227">
        <f t="shared" si="32"/>
        <v>8.219178082191781E-5</v>
      </c>
      <c r="G332" s="226">
        <f t="shared" si="33"/>
        <v>2.7041095890410795E-2</v>
      </c>
      <c r="I332" s="227">
        <f t="shared" si="34"/>
        <v>5.4794520547945207E-5</v>
      </c>
      <c r="J332" s="226">
        <f t="shared" si="35"/>
        <v>1.8027397260274025E-2</v>
      </c>
    </row>
    <row r="333" spans="2:10" x14ac:dyDescent="0.2">
      <c r="B333" s="229">
        <f t="shared" si="30"/>
        <v>43770</v>
      </c>
      <c r="C333" s="228">
        <f t="shared" si="31"/>
        <v>1</v>
      </c>
      <c r="D333" s="228">
        <v>330</v>
      </c>
      <c r="F333" s="227">
        <f t="shared" si="32"/>
        <v>8.219178082191781E-5</v>
      </c>
      <c r="G333" s="226">
        <f t="shared" si="33"/>
        <v>2.7123287671232711E-2</v>
      </c>
      <c r="I333" s="227">
        <f t="shared" si="34"/>
        <v>5.4794520547945207E-5</v>
      </c>
      <c r="J333" s="226">
        <f t="shared" si="35"/>
        <v>1.8082191780821971E-2</v>
      </c>
    </row>
    <row r="334" spans="2:10" hidden="1" x14ac:dyDescent="0.2">
      <c r="B334" s="229">
        <f t="shared" si="30"/>
        <v>43771</v>
      </c>
      <c r="C334" s="228">
        <f t="shared" si="31"/>
        <v>1</v>
      </c>
      <c r="D334" s="228">
        <v>331</v>
      </c>
      <c r="F334" s="227">
        <f t="shared" si="32"/>
        <v>8.219178082191781E-5</v>
      </c>
      <c r="G334" s="226">
        <f t="shared" si="33"/>
        <v>2.7205479452054628E-2</v>
      </c>
      <c r="I334" s="227">
        <f t="shared" si="34"/>
        <v>5.4794520547945207E-5</v>
      </c>
      <c r="J334" s="226">
        <f t="shared" si="35"/>
        <v>1.8136986301369916E-2</v>
      </c>
    </row>
    <row r="335" spans="2:10" hidden="1" x14ac:dyDescent="0.2">
      <c r="B335" s="229">
        <f t="shared" si="30"/>
        <v>43772</v>
      </c>
      <c r="C335" s="228">
        <f t="shared" si="31"/>
        <v>1</v>
      </c>
      <c r="D335" s="228">
        <v>332</v>
      </c>
      <c r="F335" s="227">
        <f t="shared" si="32"/>
        <v>8.219178082191781E-5</v>
      </c>
      <c r="G335" s="226">
        <f t="shared" si="33"/>
        <v>2.7287671232876544E-2</v>
      </c>
      <c r="I335" s="227">
        <f t="shared" si="34"/>
        <v>5.4794520547945207E-5</v>
      </c>
      <c r="J335" s="226">
        <f t="shared" si="35"/>
        <v>1.8191780821917861E-2</v>
      </c>
    </row>
    <row r="336" spans="2:10" hidden="1" x14ac:dyDescent="0.2">
      <c r="B336" s="229">
        <f t="shared" si="30"/>
        <v>43773</v>
      </c>
      <c r="C336" s="228">
        <f t="shared" si="31"/>
        <v>1</v>
      </c>
      <c r="D336" s="228">
        <v>333</v>
      </c>
      <c r="F336" s="227">
        <f t="shared" si="32"/>
        <v>8.219178082191781E-5</v>
      </c>
      <c r="G336" s="226">
        <f t="shared" si="33"/>
        <v>2.736986301369846E-2</v>
      </c>
      <c r="I336" s="227">
        <f t="shared" si="34"/>
        <v>5.4794520547945207E-5</v>
      </c>
      <c r="J336" s="226">
        <f t="shared" si="35"/>
        <v>1.8246575342465807E-2</v>
      </c>
    </row>
    <row r="337" spans="2:10" hidden="1" x14ac:dyDescent="0.2">
      <c r="B337" s="229">
        <f t="shared" si="30"/>
        <v>43774</v>
      </c>
      <c r="C337" s="228">
        <f t="shared" si="31"/>
        <v>1</v>
      </c>
      <c r="D337" s="228">
        <v>334</v>
      </c>
      <c r="F337" s="227">
        <f t="shared" si="32"/>
        <v>8.219178082191781E-5</v>
      </c>
      <c r="G337" s="226">
        <f t="shared" si="33"/>
        <v>2.7452054794520377E-2</v>
      </c>
      <c r="I337" s="227">
        <f t="shared" si="34"/>
        <v>5.4794520547945207E-5</v>
      </c>
      <c r="J337" s="226">
        <f t="shared" si="35"/>
        <v>1.8301369863013752E-2</v>
      </c>
    </row>
    <row r="338" spans="2:10" hidden="1" x14ac:dyDescent="0.2">
      <c r="B338" s="229">
        <f t="shared" si="30"/>
        <v>43775</v>
      </c>
      <c r="C338" s="228">
        <f t="shared" si="31"/>
        <v>1</v>
      </c>
      <c r="D338" s="228">
        <v>335</v>
      </c>
      <c r="F338" s="227">
        <f t="shared" si="32"/>
        <v>8.219178082191781E-5</v>
      </c>
      <c r="G338" s="226">
        <f t="shared" si="33"/>
        <v>2.7534246575342293E-2</v>
      </c>
      <c r="I338" s="227">
        <f t="shared" si="34"/>
        <v>5.4794520547945207E-5</v>
      </c>
      <c r="J338" s="226">
        <f t="shared" si="35"/>
        <v>1.8356164383561697E-2</v>
      </c>
    </row>
    <row r="339" spans="2:10" hidden="1" x14ac:dyDescent="0.2">
      <c r="B339" s="229">
        <f t="shared" si="30"/>
        <v>43776</v>
      </c>
      <c r="C339" s="228">
        <f t="shared" si="31"/>
        <v>1</v>
      </c>
      <c r="D339" s="228">
        <v>336</v>
      </c>
      <c r="F339" s="227">
        <f t="shared" si="32"/>
        <v>8.219178082191781E-5</v>
      </c>
      <c r="G339" s="226">
        <f t="shared" si="33"/>
        <v>2.7616438356164209E-2</v>
      </c>
      <c r="I339" s="227">
        <f t="shared" si="34"/>
        <v>5.4794520547945207E-5</v>
      </c>
      <c r="J339" s="226">
        <f t="shared" si="35"/>
        <v>1.8410958904109643E-2</v>
      </c>
    </row>
    <row r="340" spans="2:10" hidden="1" x14ac:dyDescent="0.2">
      <c r="B340" s="229">
        <f t="shared" si="30"/>
        <v>43777</v>
      </c>
      <c r="C340" s="228">
        <f t="shared" si="31"/>
        <v>1</v>
      </c>
      <c r="D340" s="228">
        <v>337</v>
      </c>
      <c r="F340" s="227">
        <f t="shared" si="32"/>
        <v>8.219178082191781E-5</v>
      </c>
      <c r="G340" s="226">
        <f t="shared" si="33"/>
        <v>2.7698630136986126E-2</v>
      </c>
      <c r="I340" s="227">
        <f t="shared" si="34"/>
        <v>5.4794520547945207E-5</v>
      </c>
      <c r="J340" s="226">
        <f t="shared" si="35"/>
        <v>1.8465753424657588E-2</v>
      </c>
    </row>
    <row r="341" spans="2:10" hidden="1" x14ac:dyDescent="0.2">
      <c r="B341" s="229">
        <f t="shared" si="30"/>
        <v>43778</v>
      </c>
      <c r="C341" s="228">
        <f t="shared" si="31"/>
        <v>1</v>
      </c>
      <c r="D341" s="228">
        <v>338</v>
      </c>
      <c r="F341" s="227">
        <f t="shared" si="32"/>
        <v>8.219178082191781E-5</v>
      </c>
      <c r="G341" s="226">
        <f t="shared" si="33"/>
        <v>2.7780821917808042E-2</v>
      </c>
      <c r="I341" s="227">
        <f t="shared" si="34"/>
        <v>5.4794520547945207E-5</v>
      </c>
      <c r="J341" s="226">
        <f t="shared" si="35"/>
        <v>1.8520547945205534E-2</v>
      </c>
    </row>
    <row r="342" spans="2:10" hidden="1" x14ac:dyDescent="0.2">
      <c r="B342" s="229">
        <f t="shared" si="30"/>
        <v>43779</v>
      </c>
      <c r="C342" s="228">
        <f t="shared" si="31"/>
        <v>1</v>
      </c>
      <c r="D342" s="228">
        <v>339</v>
      </c>
      <c r="F342" s="227">
        <f t="shared" si="32"/>
        <v>8.219178082191781E-5</v>
      </c>
      <c r="G342" s="226">
        <f t="shared" si="33"/>
        <v>2.7863013698629958E-2</v>
      </c>
      <c r="I342" s="227">
        <f t="shared" si="34"/>
        <v>5.4794520547945207E-5</v>
      </c>
      <c r="J342" s="226">
        <f t="shared" si="35"/>
        <v>1.8575342465753479E-2</v>
      </c>
    </row>
    <row r="343" spans="2:10" hidden="1" x14ac:dyDescent="0.2">
      <c r="B343" s="229">
        <f t="shared" si="30"/>
        <v>43780</v>
      </c>
      <c r="C343" s="228">
        <f t="shared" si="31"/>
        <v>1</v>
      </c>
      <c r="D343" s="228">
        <v>340</v>
      </c>
      <c r="F343" s="227">
        <f t="shared" si="32"/>
        <v>8.219178082191781E-5</v>
      </c>
      <c r="G343" s="226">
        <f t="shared" si="33"/>
        <v>2.7945205479451875E-2</v>
      </c>
      <c r="I343" s="227">
        <f t="shared" si="34"/>
        <v>5.4794520547945207E-5</v>
      </c>
      <c r="J343" s="226">
        <f t="shared" si="35"/>
        <v>1.8630136986301424E-2</v>
      </c>
    </row>
    <row r="344" spans="2:10" hidden="1" x14ac:dyDescent="0.2">
      <c r="B344" s="229">
        <f t="shared" si="30"/>
        <v>43781</v>
      </c>
      <c r="C344" s="228">
        <f t="shared" si="31"/>
        <v>1</v>
      </c>
      <c r="D344" s="228">
        <v>341</v>
      </c>
      <c r="F344" s="227">
        <f t="shared" si="32"/>
        <v>8.219178082191781E-5</v>
      </c>
      <c r="G344" s="226">
        <f t="shared" si="33"/>
        <v>2.8027397260273791E-2</v>
      </c>
      <c r="I344" s="227">
        <f t="shared" si="34"/>
        <v>5.4794520547945207E-5</v>
      </c>
      <c r="J344" s="226">
        <f t="shared" si="35"/>
        <v>1.868493150684937E-2</v>
      </c>
    </row>
    <row r="345" spans="2:10" hidden="1" x14ac:dyDescent="0.2">
      <c r="B345" s="229">
        <f t="shared" si="30"/>
        <v>43782</v>
      </c>
      <c r="C345" s="228">
        <f t="shared" si="31"/>
        <v>1</v>
      </c>
      <c r="D345" s="228">
        <v>342</v>
      </c>
      <c r="F345" s="227">
        <f t="shared" si="32"/>
        <v>8.219178082191781E-5</v>
      </c>
      <c r="G345" s="226">
        <f t="shared" si="33"/>
        <v>2.8109589041095707E-2</v>
      </c>
      <c r="I345" s="227">
        <f t="shared" si="34"/>
        <v>5.4794520547945207E-5</v>
      </c>
      <c r="J345" s="226">
        <f t="shared" si="35"/>
        <v>1.8739726027397315E-2</v>
      </c>
    </row>
    <row r="346" spans="2:10" hidden="1" x14ac:dyDescent="0.2">
      <c r="B346" s="229">
        <f t="shared" si="30"/>
        <v>43783</v>
      </c>
      <c r="C346" s="228">
        <f t="shared" si="31"/>
        <v>1</v>
      </c>
      <c r="D346" s="228">
        <v>343</v>
      </c>
      <c r="F346" s="227">
        <f t="shared" si="32"/>
        <v>8.219178082191781E-5</v>
      </c>
      <c r="G346" s="226">
        <f t="shared" si="33"/>
        <v>2.8191780821917624E-2</v>
      </c>
      <c r="I346" s="227">
        <f t="shared" si="34"/>
        <v>5.4794520547945207E-5</v>
      </c>
      <c r="J346" s="226">
        <f t="shared" si="35"/>
        <v>1.8794520547945261E-2</v>
      </c>
    </row>
    <row r="347" spans="2:10" hidden="1" x14ac:dyDescent="0.2">
      <c r="B347" s="229">
        <f t="shared" si="30"/>
        <v>43784</v>
      </c>
      <c r="C347" s="228">
        <f t="shared" si="31"/>
        <v>1</v>
      </c>
      <c r="D347" s="228">
        <v>344</v>
      </c>
      <c r="F347" s="227">
        <f t="shared" si="32"/>
        <v>8.219178082191781E-5</v>
      </c>
      <c r="G347" s="226">
        <f t="shared" si="33"/>
        <v>2.827397260273954E-2</v>
      </c>
      <c r="I347" s="227">
        <f t="shared" si="34"/>
        <v>5.4794520547945207E-5</v>
      </c>
      <c r="J347" s="226">
        <f t="shared" si="35"/>
        <v>1.8849315068493206E-2</v>
      </c>
    </row>
    <row r="348" spans="2:10" hidden="1" x14ac:dyDescent="0.2">
      <c r="B348" s="229">
        <f t="shared" si="30"/>
        <v>43785</v>
      </c>
      <c r="C348" s="228">
        <f t="shared" si="31"/>
        <v>1</v>
      </c>
      <c r="D348" s="228">
        <v>345</v>
      </c>
      <c r="F348" s="227">
        <f t="shared" si="32"/>
        <v>8.219178082191781E-5</v>
      </c>
      <c r="G348" s="226">
        <f t="shared" si="33"/>
        <v>2.8356164383561457E-2</v>
      </c>
      <c r="I348" s="227">
        <f t="shared" si="34"/>
        <v>5.4794520547945207E-5</v>
      </c>
      <c r="J348" s="226">
        <f t="shared" si="35"/>
        <v>1.8904109589041151E-2</v>
      </c>
    </row>
    <row r="349" spans="2:10" hidden="1" x14ac:dyDescent="0.2">
      <c r="B349" s="229">
        <f t="shared" si="30"/>
        <v>43786</v>
      </c>
      <c r="C349" s="228">
        <f t="shared" si="31"/>
        <v>1</v>
      </c>
      <c r="D349" s="228">
        <v>346</v>
      </c>
      <c r="F349" s="227">
        <f t="shared" si="32"/>
        <v>8.219178082191781E-5</v>
      </c>
      <c r="G349" s="226">
        <f t="shared" si="33"/>
        <v>2.8438356164383373E-2</v>
      </c>
      <c r="I349" s="227">
        <f t="shared" si="34"/>
        <v>5.4794520547945207E-5</v>
      </c>
      <c r="J349" s="226">
        <f t="shared" si="35"/>
        <v>1.8958904109589097E-2</v>
      </c>
    </row>
    <row r="350" spans="2:10" hidden="1" x14ac:dyDescent="0.2">
      <c r="B350" s="229">
        <f t="shared" si="30"/>
        <v>43787</v>
      </c>
      <c r="C350" s="228">
        <f t="shared" si="31"/>
        <v>1</v>
      </c>
      <c r="D350" s="228">
        <v>347</v>
      </c>
      <c r="F350" s="227">
        <f t="shared" si="32"/>
        <v>8.219178082191781E-5</v>
      </c>
      <c r="G350" s="226">
        <f t="shared" si="33"/>
        <v>2.8520547945205289E-2</v>
      </c>
      <c r="I350" s="227">
        <f t="shared" si="34"/>
        <v>5.4794520547945207E-5</v>
      </c>
      <c r="J350" s="226">
        <f t="shared" si="35"/>
        <v>1.9013698630137042E-2</v>
      </c>
    </row>
    <row r="351" spans="2:10" hidden="1" x14ac:dyDescent="0.2">
      <c r="B351" s="229">
        <f t="shared" si="30"/>
        <v>43788</v>
      </c>
      <c r="C351" s="228">
        <f t="shared" si="31"/>
        <v>1</v>
      </c>
      <c r="D351" s="228">
        <v>348</v>
      </c>
      <c r="F351" s="227">
        <f t="shared" si="32"/>
        <v>8.219178082191781E-5</v>
      </c>
      <c r="G351" s="226">
        <f t="shared" si="33"/>
        <v>2.8602739726027206E-2</v>
      </c>
      <c r="I351" s="227">
        <f t="shared" si="34"/>
        <v>5.4794520547945207E-5</v>
      </c>
      <c r="J351" s="226">
        <f t="shared" si="35"/>
        <v>1.9068493150684988E-2</v>
      </c>
    </row>
    <row r="352" spans="2:10" hidden="1" x14ac:dyDescent="0.2">
      <c r="B352" s="229">
        <f t="shared" si="30"/>
        <v>43789</v>
      </c>
      <c r="C352" s="228">
        <f t="shared" si="31"/>
        <v>1</v>
      </c>
      <c r="D352" s="228">
        <v>349</v>
      </c>
      <c r="F352" s="227">
        <f t="shared" si="32"/>
        <v>8.219178082191781E-5</v>
      </c>
      <c r="G352" s="226">
        <f t="shared" si="33"/>
        <v>2.8684931506849122E-2</v>
      </c>
      <c r="I352" s="227">
        <f t="shared" si="34"/>
        <v>5.4794520547945207E-5</v>
      </c>
      <c r="J352" s="226">
        <f t="shared" si="35"/>
        <v>1.9123287671232933E-2</v>
      </c>
    </row>
    <row r="353" spans="2:10" hidden="1" x14ac:dyDescent="0.2">
      <c r="B353" s="229">
        <f t="shared" si="30"/>
        <v>43790</v>
      </c>
      <c r="C353" s="228">
        <f t="shared" si="31"/>
        <v>1</v>
      </c>
      <c r="D353" s="228">
        <v>350</v>
      </c>
      <c r="F353" s="227">
        <f t="shared" si="32"/>
        <v>8.219178082191781E-5</v>
      </c>
      <c r="G353" s="226">
        <f t="shared" si="33"/>
        <v>2.8767123287671038E-2</v>
      </c>
      <c r="I353" s="227">
        <f t="shared" si="34"/>
        <v>5.4794520547945207E-5</v>
      </c>
      <c r="J353" s="226">
        <f t="shared" si="35"/>
        <v>1.9178082191780878E-2</v>
      </c>
    </row>
    <row r="354" spans="2:10" hidden="1" x14ac:dyDescent="0.2">
      <c r="B354" s="229">
        <f t="shared" si="30"/>
        <v>43791</v>
      </c>
      <c r="C354" s="228">
        <f t="shared" si="31"/>
        <v>1</v>
      </c>
      <c r="D354" s="228">
        <v>351</v>
      </c>
      <c r="F354" s="227">
        <f t="shared" si="32"/>
        <v>8.219178082191781E-5</v>
      </c>
      <c r="G354" s="226">
        <f t="shared" si="33"/>
        <v>2.8849315068492955E-2</v>
      </c>
      <c r="I354" s="227">
        <f t="shared" si="34"/>
        <v>5.4794520547945207E-5</v>
      </c>
      <c r="J354" s="226">
        <f t="shared" si="35"/>
        <v>1.9232876712328824E-2</v>
      </c>
    </row>
    <row r="355" spans="2:10" hidden="1" x14ac:dyDescent="0.2">
      <c r="B355" s="229">
        <f t="shared" si="30"/>
        <v>43792</v>
      </c>
      <c r="C355" s="228">
        <f t="shared" si="31"/>
        <v>1</v>
      </c>
      <c r="D355" s="228">
        <v>352</v>
      </c>
      <c r="F355" s="227">
        <f t="shared" si="32"/>
        <v>8.219178082191781E-5</v>
      </c>
      <c r="G355" s="226">
        <f t="shared" si="33"/>
        <v>2.8931506849314871E-2</v>
      </c>
      <c r="I355" s="227">
        <f t="shared" si="34"/>
        <v>5.4794520547945207E-5</v>
      </c>
      <c r="J355" s="226">
        <f t="shared" si="35"/>
        <v>1.9287671232876769E-2</v>
      </c>
    </row>
    <row r="356" spans="2:10" hidden="1" x14ac:dyDescent="0.2">
      <c r="B356" s="229">
        <f t="shared" si="30"/>
        <v>43793</v>
      </c>
      <c r="C356" s="228">
        <f t="shared" si="31"/>
        <v>1</v>
      </c>
      <c r="D356" s="228">
        <v>353</v>
      </c>
      <c r="F356" s="227">
        <f t="shared" si="32"/>
        <v>8.219178082191781E-5</v>
      </c>
      <c r="G356" s="226">
        <f t="shared" si="33"/>
        <v>2.9013698630136787E-2</v>
      </c>
      <c r="I356" s="227">
        <f t="shared" si="34"/>
        <v>5.4794520547945207E-5</v>
      </c>
      <c r="J356" s="226">
        <f t="shared" si="35"/>
        <v>1.9342465753424715E-2</v>
      </c>
    </row>
    <row r="357" spans="2:10" hidden="1" x14ac:dyDescent="0.2">
      <c r="B357" s="229">
        <f t="shared" si="30"/>
        <v>43794</v>
      </c>
      <c r="C357" s="228">
        <f t="shared" si="31"/>
        <v>1</v>
      </c>
      <c r="D357" s="228">
        <v>354</v>
      </c>
      <c r="F357" s="227">
        <f t="shared" si="32"/>
        <v>8.219178082191781E-5</v>
      </c>
      <c r="G357" s="226">
        <f t="shared" si="33"/>
        <v>2.9095890410958704E-2</v>
      </c>
      <c r="I357" s="227">
        <f t="shared" si="34"/>
        <v>5.4794520547945207E-5</v>
      </c>
      <c r="J357" s="226">
        <f t="shared" si="35"/>
        <v>1.939726027397266E-2</v>
      </c>
    </row>
    <row r="358" spans="2:10" hidden="1" x14ac:dyDescent="0.2">
      <c r="B358" s="229">
        <f t="shared" si="30"/>
        <v>43795</v>
      </c>
      <c r="C358" s="228">
        <f t="shared" si="31"/>
        <v>1</v>
      </c>
      <c r="D358" s="228">
        <v>355</v>
      </c>
      <c r="F358" s="227">
        <f t="shared" si="32"/>
        <v>8.219178082191781E-5</v>
      </c>
      <c r="G358" s="226">
        <f t="shared" si="33"/>
        <v>2.917808219178062E-2</v>
      </c>
      <c r="I358" s="227">
        <f t="shared" si="34"/>
        <v>5.4794520547945207E-5</v>
      </c>
      <c r="J358" s="226">
        <f t="shared" si="35"/>
        <v>1.9452054794520605E-2</v>
      </c>
    </row>
    <row r="359" spans="2:10" hidden="1" x14ac:dyDescent="0.2">
      <c r="B359" s="229">
        <f t="shared" si="30"/>
        <v>43796</v>
      </c>
      <c r="C359" s="228">
        <f t="shared" si="31"/>
        <v>1</v>
      </c>
      <c r="D359" s="228">
        <v>356</v>
      </c>
      <c r="F359" s="227">
        <f t="shared" si="32"/>
        <v>8.219178082191781E-5</v>
      </c>
      <c r="G359" s="226">
        <f t="shared" si="33"/>
        <v>2.9260273972602537E-2</v>
      </c>
      <c r="I359" s="227">
        <f t="shared" si="34"/>
        <v>5.4794520547945207E-5</v>
      </c>
      <c r="J359" s="226">
        <f t="shared" si="35"/>
        <v>1.9506849315068551E-2</v>
      </c>
    </row>
    <row r="360" spans="2:10" hidden="1" x14ac:dyDescent="0.2">
      <c r="B360" s="229">
        <f t="shared" si="30"/>
        <v>43797</v>
      </c>
      <c r="C360" s="228">
        <f t="shared" si="31"/>
        <v>1</v>
      </c>
      <c r="D360" s="228">
        <v>357</v>
      </c>
      <c r="F360" s="227">
        <f t="shared" si="32"/>
        <v>8.219178082191781E-5</v>
      </c>
      <c r="G360" s="226">
        <f t="shared" si="33"/>
        <v>2.9342465753424453E-2</v>
      </c>
      <c r="I360" s="227">
        <f t="shared" si="34"/>
        <v>5.4794520547945207E-5</v>
      </c>
      <c r="J360" s="226">
        <f t="shared" si="35"/>
        <v>1.9561643835616496E-2</v>
      </c>
    </row>
    <row r="361" spans="2:10" hidden="1" x14ac:dyDescent="0.2">
      <c r="B361" s="229">
        <f t="shared" si="30"/>
        <v>43798</v>
      </c>
      <c r="C361" s="228">
        <f t="shared" si="31"/>
        <v>1</v>
      </c>
      <c r="D361" s="228">
        <v>358</v>
      </c>
      <c r="F361" s="227">
        <f t="shared" si="32"/>
        <v>8.219178082191781E-5</v>
      </c>
      <c r="G361" s="226">
        <f t="shared" si="33"/>
        <v>2.9424657534246369E-2</v>
      </c>
      <c r="I361" s="227">
        <f t="shared" si="34"/>
        <v>5.4794520547945207E-5</v>
      </c>
      <c r="J361" s="226">
        <f t="shared" si="35"/>
        <v>1.9616438356164442E-2</v>
      </c>
    </row>
    <row r="362" spans="2:10" hidden="1" x14ac:dyDescent="0.2">
      <c r="B362" s="229">
        <f t="shared" si="30"/>
        <v>43799</v>
      </c>
      <c r="C362" s="228">
        <f t="shared" si="31"/>
        <v>1</v>
      </c>
      <c r="D362" s="228">
        <v>359</v>
      </c>
      <c r="F362" s="227">
        <f t="shared" si="32"/>
        <v>8.219178082191781E-5</v>
      </c>
      <c r="G362" s="226">
        <f t="shared" si="33"/>
        <v>2.9506849315068286E-2</v>
      </c>
      <c r="I362" s="227">
        <f t="shared" si="34"/>
        <v>5.4794520547945207E-5</v>
      </c>
      <c r="J362" s="226">
        <f t="shared" si="35"/>
        <v>1.9671232876712387E-2</v>
      </c>
    </row>
    <row r="363" spans="2:10" x14ac:dyDescent="0.2">
      <c r="B363" s="229">
        <f t="shared" si="30"/>
        <v>43800</v>
      </c>
      <c r="C363" s="228">
        <f t="shared" si="31"/>
        <v>1</v>
      </c>
      <c r="D363" s="228">
        <v>360</v>
      </c>
      <c r="F363" s="227">
        <f t="shared" si="32"/>
        <v>8.219178082191781E-5</v>
      </c>
      <c r="G363" s="226">
        <f t="shared" si="33"/>
        <v>2.9589041095890202E-2</v>
      </c>
      <c r="I363" s="227">
        <f t="shared" si="34"/>
        <v>5.4794520547945207E-5</v>
      </c>
      <c r="J363" s="226">
        <f t="shared" si="35"/>
        <v>1.9726027397260332E-2</v>
      </c>
    </row>
    <row r="364" spans="2:10" hidden="1" x14ac:dyDescent="0.2">
      <c r="B364" s="229">
        <f t="shared" si="30"/>
        <v>43801</v>
      </c>
      <c r="C364" s="228">
        <f t="shared" si="31"/>
        <v>1</v>
      </c>
      <c r="D364" s="228">
        <v>361</v>
      </c>
      <c r="F364" s="227">
        <f t="shared" si="32"/>
        <v>8.219178082191781E-5</v>
      </c>
      <c r="G364" s="226">
        <f t="shared" si="33"/>
        <v>2.9671232876712118E-2</v>
      </c>
      <c r="I364" s="227">
        <f t="shared" si="34"/>
        <v>5.4794520547945207E-5</v>
      </c>
      <c r="J364" s="226">
        <f t="shared" si="35"/>
        <v>1.9780821917808278E-2</v>
      </c>
    </row>
    <row r="365" spans="2:10" hidden="1" x14ac:dyDescent="0.2">
      <c r="B365" s="229">
        <f t="shared" si="30"/>
        <v>43802</v>
      </c>
      <c r="C365" s="228">
        <f t="shared" si="31"/>
        <v>1</v>
      </c>
      <c r="D365" s="228">
        <v>362</v>
      </c>
      <c r="F365" s="227">
        <f t="shared" si="32"/>
        <v>8.219178082191781E-5</v>
      </c>
      <c r="G365" s="226">
        <f t="shared" si="33"/>
        <v>2.9753424657534035E-2</v>
      </c>
      <c r="I365" s="227">
        <f t="shared" si="34"/>
        <v>5.4794520547945207E-5</v>
      </c>
      <c r="J365" s="226">
        <f t="shared" si="35"/>
        <v>1.9835616438356223E-2</v>
      </c>
    </row>
    <row r="366" spans="2:10" hidden="1" x14ac:dyDescent="0.2">
      <c r="B366" s="229">
        <f t="shared" si="30"/>
        <v>43803</v>
      </c>
      <c r="C366" s="228">
        <f t="shared" si="31"/>
        <v>1</v>
      </c>
      <c r="D366" s="228">
        <v>363</v>
      </c>
      <c r="F366" s="227">
        <f t="shared" si="32"/>
        <v>8.219178082191781E-5</v>
      </c>
      <c r="G366" s="226">
        <f t="shared" si="33"/>
        <v>2.9835616438355951E-2</v>
      </c>
      <c r="I366" s="227">
        <f t="shared" si="34"/>
        <v>5.4794520547945207E-5</v>
      </c>
      <c r="J366" s="226">
        <f t="shared" si="35"/>
        <v>1.9890410958904169E-2</v>
      </c>
    </row>
    <row r="367" spans="2:10" hidden="1" x14ac:dyDescent="0.2">
      <c r="B367" s="229">
        <f t="shared" si="30"/>
        <v>43804</v>
      </c>
      <c r="C367" s="228">
        <f t="shared" si="31"/>
        <v>1</v>
      </c>
      <c r="D367" s="228">
        <v>364</v>
      </c>
      <c r="F367" s="227">
        <f t="shared" si="32"/>
        <v>8.219178082191781E-5</v>
      </c>
      <c r="G367" s="226">
        <f t="shared" si="33"/>
        <v>2.9917808219177867E-2</v>
      </c>
      <c r="I367" s="227">
        <f t="shared" si="34"/>
        <v>5.4794520547945207E-5</v>
      </c>
      <c r="J367" s="226">
        <f t="shared" si="35"/>
        <v>1.9945205479452114E-2</v>
      </c>
    </row>
    <row r="368" spans="2:10" x14ac:dyDescent="0.2">
      <c r="B368" s="229">
        <f t="shared" si="30"/>
        <v>43805</v>
      </c>
      <c r="C368" s="228">
        <f t="shared" si="31"/>
        <v>1</v>
      </c>
      <c r="D368" s="228">
        <v>365</v>
      </c>
      <c r="F368" s="227">
        <f>F$2/365</f>
        <v>8.219178082191781E-5</v>
      </c>
      <c r="G368" s="226">
        <f t="shared" si="33"/>
        <v>2.9999999999999784E-2</v>
      </c>
      <c r="I368" s="227">
        <f>I$2/365</f>
        <v>5.4794520547945207E-5</v>
      </c>
      <c r="J368" s="226">
        <f t="shared" si="35"/>
        <v>2.0000000000000059E-2</v>
      </c>
    </row>
    <row r="369" spans="1:10" x14ac:dyDescent="0.2">
      <c r="B369" s="229" t="s">
        <v>123</v>
      </c>
      <c r="C369" s="228">
        <f t="shared" si="31"/>
        <v>1</v>
      </c>
      <c r="D369" s="228"/>
      <c r="F369" s="227"/>
      <c r="G369" s="226">
        <f>((1+F$2)^$C369)-1</f>
        <v>3.0000000000000027E-2</v>
      </c>
      <c r="I369" s="227"/>
      <c r="J369" s="226">
        <f>((1+I$2)^$C369)-1</f>
        <v>2.0000000000000018E-2</v>
      </c>
    </row>
    <row r="370" spans="1:10" x14ac:dyDescent="0.2">
      <c r="B370"/>
      <c r="C370"/>
      <c r="D370"/>
    </row>
    <row r="371" spans="1:10" x14ac:dyDescent="0.2">
      <c r="A371" t="s">
        <v>124</v>
      </c>
      <c r="B371" s="232">
        <f>EOMONTH(B4,11)+DAY(B4)</f>
        <v>43806</v>
      </c>
      <c r="C371" s="231">
        <f>C368+1</f>
        <v>2</v>
      </c>
      <c r="D371" s="228">
        <v>1</v>
      </c>
      <c r="F371" s="230">
        <f>(F368*(1+F$2))</f>
        <v>8.465753424657535E-5</v>
      </c>
      <c r="G371" s="226">
        <f>G368+F371</f>
        <v>3.008465753424636E-2</v>
      </c>
      <c r="I371" s="230">
        <f>(I368*(1+I$2))</f>
        <v>5.5890410958904109E-5</v>
      </c>
      <c r="J371" s="226">
        <f>J368+I371</f>
        <v>2.0055890410958965E-2</v>
      </c>
    </row>
    <row r="372" spans="1:10" hidden="1" x14ac:dyDescent="0.2">
      <c r="B372" s="229">
        <f t="shared" ref="B372:B435" si="36">B371+1</f>
        <v>43807</v>
      </c>
      <c r="C372" s="228">
        <f t="shared" ref="C372:C435" si="37">C371</f>
        <v>2</v>
      </c>
      <c r="D372" s="228">
        <v>2</v>
      </c>
      <c r="F372" s="227">
        <f t="shared" ref="F372:F435" si="38">F371</f>
        <v>8.465753424657535E-5</v>
      </c>
      <c r="G372" s="226">
        <f t="shared" ref="G372:G435" si="39">G371+F372</f>
        <v>3.0169315068492936E-2</v>
      </c>
      <c r="I372" s="227">
        <f t="shared" ref="I372:I435" si="40">I371</f>
        <v>5.5890410958904109E-5</v>
      </c>
      <c r="J372" s="226">
        <f t="shared" ref="J372:J435" si="41">J371+I372</f>
        <v>2.011178082191787E-2</v>
      </c>
    </row>
    <row r="373" spans="1:10" hidden="1" x14ac:dyDescent="0.2">
      <c r="B373" s="229">
        <f t="shared" si="36"/>
        <v>43808</v>
      </c>
      <c r="C373" s="228">
        <f t="shared" si="37"/>
        <v>2</v>
      </c>
      <c r="D373" s="228">
        <v>3</v>
      </c>
      <c r="F373" s="227">
        <f t="shared" si="38"/>
        <v>8.465753424657535E-5</v>
      </c>
      <c r="G373" s="226">
        <f t="shared" si="39"/>
        <v>3.0253972602739512E-2</v>
      </c>
      <c r="I373" s="227">
        <f t="shared" si="40"/>
        <v>5.5890410958904109E-5</v>
      </c>
      <c r="J373" s="226">
        <f t="shared" si="41"/>
        <v>2.0167671232876775E-2</v>
      </c>
    </row>
    <row r="374" spans="1:10" hidden="1" x14ac:dyDescent="0.2">
      <c r="B374" s="229">
        <f t="shared" si="36"/>
        <v>43809</v>
      </c>
      <c r="C374" s="228">
        <f t="shared" si="37"/>
        <v>2</v>
      </c>
      <c r="D374" s="228">
        <v>4</v>
      </c>
      <c r="F374" s="227">
        <f t="shared" si="38"/>
        <v>8.465753424657535E-5</v>
      </c>
      <c r="G374" s="226">
        <f t="shared" si="39"/>
        <v>3.0338630136986088E-2</v>
      </c>
      <c r="I374" s="227">
        <f t="shared" si="40"/>
        <v>5.5890410958904109E-5</v>
      </c>
      <c r="J374" s="226">
        <f t="shared" si="41"/>
        <v>2.022356164383568E-2</v>
      </c>
    </row>
    <row r="375" spans="1:10" hidden="1" x14ac:dyDescent="0.2">
      <c r="B375" s="229">
        <f t="shared" si="36"/>
        <v>43810</v>
      </c>
      <c r="C375" s="228">
        <f t="shared" si="37"/>
        <v>2</v>
      </c>
      <c r="D375" s="228">
        <v>5</v>
      </c>
      <c r="F375" s="227">
        <f t="shared" si="38"/>
        <v>8.465753424657535E-5</v>
      </c>
      <c r="G375" s="226">
        <f t="shared" si="39"/>
        <v>3.0423287671232663E-2</v>
      </c>
      <c r="I375" s="227">
        <f t="shared" si="40"/>
        <v>5.5890410958904109E-5</v>
      </c>
      <c r="J375" s="226">
        <f t="shared" si="41"/>
        <v>2.0279452054794585E-2</v>
      </c>
    </row>
    <row r="376" spans="1:10" hidden="1" x14ac:dyDescent="0.2">
      <c r="B376" s="229">
        <f t="shared" si="36"/>
        <v>43811</v>
      </c>
      <c r="C376" s="228">
        <f t="shared" si="37"/>
        <v>2</v>
      </c>
      <c r="D376" s="228">
        <v>6</v>
      </c>
      <c r="F376" s="227">
        <f t="shared" si="38"/>
        <v>8.465753424657535E-5</v>
      </c>
      <c r="G376" s="226">
        <f t="shared" si="39"/>
        <v>3.0507945205479239E-2</v>
      </c>
      <c r="I376" s="227">
        <f t="shared" si="40"/>
        <v>5.5890410958904109E-5</v>
      </c>
      <c r="J376" s="226">
        <f t="shared" si="41"/>
        <v>2.0335342465753491E-2</v>
      </c>
    </row>
    <row r="377" spans="1:10" hidden="1" x14ac:dyDescent="0.2">
      <c r="B377" s="229">
        <f t="shared" si="36"/>
        <v>43812</v>
      </c>
      <c r="C377" s="228">
        <f t="shared" si="37"/>
        <v>2</v>
      </c>
      <c r="D377" s="228">
        <v>7</v>
      </c>
      <c r="F377" s="227">
        <f t="shared" si="38"/>
        <v>8.465753424657535E-5</v>
      </c>
      <c r="G377" s="226">
        <f t="shared" si="39"/>
        <v>3.0592602739725815E-2</v>
      </c>
      <c r="I377" s="227">
        <f t="shared" si="40"/>
        <v>5.5890410958904109E-5</v>
      </c>
      <c r="J377" s="226">
        <f t="shared" si="41"/>
        <v>2.0391232876712396E-2</v>
      </c>
    </row>
    <row r="378" spans="1:10" hidden="1" x14ac:dyDescent="0.2">
      <c r="B378" s="229">
        <f t="shared" si="36"/>
        <v>43813</v>
      </c>
      <c r="C378" s="228">
        <f t="shared" si="37"/>
        <v>2</v>
      </c>
      <c r="D378" s="228">
        <v>8</v>
      </c>
      <c r="F378" s="227">
        <f t="shared" si="38"/>
        <v>8.465753424657535E-5</v>
      </c>
      <c r="G378" s="226">
        <f t="shared" si="39"/>
        <v>3.0677260273972391E-2</v>
      </c>
      <c r="I378" s="227">
        <f t="shared" si="40"/>
        <v>5.5890410958904109E-5</v>
      </c>
      <c r="J378" s="226">
        <f t="shared" si="41"/>
        <v>2.0447123287671301E-2</v>
      </c>
    </row>
    <row r="379" spans="1:10" hidden="1" x14ac:dyDescent="0.2">
      <c r="B379" s="229">
        <f t="shared" si="36"/>
        <v>43814</v>
      </c>
      <c r="C379" s="228">
        <f t="shared" si="37"/>
        <v>2</v>
      </c>
      <c r="D379" s="228">
        <v>9</v>
      </c>
      <c r="F379" s="227">
        <f t="shared" si="38"/>
        <v>8.465753424657535E-5</v>
      </c>
      <c r="G379" s="226">
        <f t="shared" si="39"/>
        <v>3.0761917808218967E-2</v>
      </c>
      <c r="I379" s="227">
        <f t="shared" si="40"/>
        <v>5.5890410958904109E-5</v>
      </c>
      <c r="J379" s="226">
        <f t="shared" si="41"/>
        <v>2.0503013698630206E-2</v>
      </c>
    </row>
    <row r="380" spans="1:10" hidden="1" x14ac:dyDescent="0.2">
      <c r="B380" s="229">
        <f t="shared" si="36"/>
        <v>43815</v>
      </c>
      <c r="C380" s="228">
        <f t="shared" si="37"/>
        <v>2</v>
      </c>
      <c r="D380" s="228">
        <v>10</v>
      </c>
      <c r="F380" s="227">
        <f t="shared" si="38"/>
        <v>8.465753424657535E-5</v>
      </c>
      <c r="G380" s="226">
        <f t="shared" si="39"/>
        <v>3.0846575342465543E-2</v>
      </c>
      <c r="I380" s="227">
        <f t="shared" si="40"/>
        <v>5.5890410958904109E-5</v>
      </c>
      <c r="J380" s="226">
        <f t="shared" si="41"/>
        <v>2.0558904109589111E-2</v>
      </c>
    </row>
    <row r="381" spans="1:10" hidden="1" x14ac:dyDescent="0.2">
      <c r="B381" s="229">
        <f t="shared" si="36"/>
        <v>43816</v>
      </c>
      <c r="C381" s="228">
        <f t="shared" si="37"/>
        <v>2</v>
      </c>
      <c r="D381" s="228">
        <v>11</v>
      </c>
      <c r="F381" s="227">
        <f t="shared" si="38"/>
        <v>8.465753424657535E-5</v>
      </c>
      <c r="G381" s="226">
        <f t="shared" si="39"/>
        <v>3.0931232876712119E-2</v>
      </c>
      <c r="I381" s="227">
        <f t="shared" si="40"/>
        <v>5.5890410958904109E-5</v>
      </c>
      <c r="J381" s="226">
        <f t="shared" si="41"/>
        <v>2.0614794520548017E-2</v>
      </c>
    </row>
    <row r="382" spans="1:10" hidden="1" x14ac:dyDescent="0.2">
      <c r="B382" s="229">
        <f t="shared" si="36"/>
        <v>43817</v>
      </c>
      <c r="C382" s="228">
        <f t="shared" si="37"/>
        <v>2</v>
      </c>
      <c r="D382" s="228">
        <v>12</v>
      </c>
      <c r="F382" s="227">
        <f t="shared" si="38"/>
        <v>8.465753424657535E-5</v>
      </c>
      <c r="G382" s="226">
        <f t="shared" si="39"/>
        <v>3.1015890410958695E-2</v>
      </c>
      <c r="I382" s="227">
        <f t="shared" si="40"/>
        <v>5.5890410958904109E-5</v>
      </c>
      <c r="J382" s="226">
        <f t="shared" si="41"/>
        <v>2.0670684931506922E-2</v>
      </c>
    </row>
    <row r="383" spans="1:10" hidden="1" x14ac:dyDescent="0.2">
      <c r="B383" s="229">
        <f t="shared" si="36"/>
        <v>43818</v>
      </c>
      <c r="C383" s="228">
        <f t="shared" si="37"/>
        <v>2</v>
      </c>
      <c r="D383" s="228">
        <v>13</v>
      </c>
      <c r="F383" s="227">
        <f t="shared" si="38"/>
        <v>8.465753424657535E-5</v>
      </c>
      <c r="G383" s="226">
        <f t="shared" si="39"/>
        <v>3.1100547945205271E-2</v>
      </c>
      <c r="I383" s="227">
        <f t="shared" si="40"/>
        <v>5.5890410958904109E-5</v>
      </c>
      <c r="J383" s="226">
        <f t="shared" si="41"/>
        <v>2.0726575342465827E-2</v>
      </c>
    </row>
    <row r="384" spans="1:10" hidden="1" x14ac:dyDescent="0.2">
      <c r="B384" s="229">
        <f t="shared" si="36"/>
        <v>43819</v>
      </c>
      <c r="C384" s="228">
        <f t="shared" si="37"/>
        <v>2</v>
      </c>
      <c r="D384" s="228">
        <v>14</v>
      </c>
      <c r="F384" s="227">
        <f t="shared" si="38"/>
        <v>8.465753424657535E-5</v>
      </c>
      <c r="G384" s="226">
        <f t="shared" si="39"/>
        <v>3.1185205479451847E-2</v>
      </c>
      <c r="I384" s="227">
        <f t="shared" si="40"/>
        <v>5.5890410958904109E-5</v>
      </c>
      <c r="J384" s="226">
        <f t="shared" si="41"/>
        <v>2.0782465753424732E-2</v>
      </c>
    </row>
    <row r="385" spans="2:10" hidden="1" x14ac:dyDescent="0.2">
      <c r="B385" s="229">
        <f t="shared" si="36"/>
        <v>43820</v>
      </c>
      <c r="C385" s="228">
        <f t="shared" si="37"/>
        <v>2</v>
      </c>
      <c r="D385" s="228">
        <v>15</v>
      </c>
      <c r="F385" s="227">
        <f t="shared" si="38"/>
        <v>8.465753424657535E-5</v>
      </c>
      <c r="G385" s="226">
        <f t="shared" si="39"/>
        <v>3.1269863013698419E-2</v>
      </c>
      <c r="I385" s="227">
        <f t="shared" si="40"/>
        <v>5.5890410958904109E-5</v>
      </c>
      <c r="J385" s="226">
        <f t="shared" si="41"/>
        <v>2.0838356164383637E-2</v>
      </c>
    </row>
    <row r="386" spans="2:10" hidden="1" x14ac:dyDescent="0.2">
      <c r="B386" s="229">
        <f t="shared" si="36"/>
        <v>43821</v>
      </c>
      <c r="C386" s="228">
        <f t="shared" si="37"/>
        <v>2</v>
      </c>
      <c r="D386" s="228">
        <v>16</v>
      </c>
      <c r="F386" s="227">
        <f t="shared" si="38"/>
        <v>8.465753424657535E-5</v>
      </c>
      <c r="G386" s="226">
        <f t="shared" si="39"/>
        <v>3.1354520547944992E-2</v>
      </c>
      <c r="I386" s="227">
        <f t="shared" si="40"/>
        <v>5.5890410958904109E-5</v>
      </c>
      <c r="J386" s="226">
        <f t="shared" si="41"/>
        <v>2.0894246575342543E-2</v>
      </c>
    </row>
    <row r="387" spans="2:10" hidden="1" x14ac:dyDescent="0.2">
      <c r="B387" s="229">
        <f t="shared" si="36"/>
        <v>43822</v>
      </c>
      <c r="C387" s="228">
        <f t="shared" si="37"/>
        <v>2</v>
      </c>
      <c r="D387" s="228">
        <v>17</v>
      </c>
      <c r="F387" s="227">
        <f t="shared" si="38"/>
        <v>8.465753424657535E-5</v>
      </c>
      <c r="G387" s="226">
        <f t="shared" si="39"/>
        <v>3.1439178082191564E-2</v>
      </c>
      <c r="I387" s="227">
        <f t="shared" si="40"/>
        <v>5.5890410958904109E-5</v>
      </c>
      <c r="J387" s="226">
        <f t="shared" si="41"/>
        <v>2.0950136986301448E-2</v>
      </c>
    </row>
    <row r="388" spans="2:10" hidden="1" x14ac:dyDescent="0.2">
      <c r="B388" s="229">
        <f t="shared" si="36"/>
        <v>43823</v>
      </c>
      <c r="C388" s="228">
        <f t="shared" si="37"/>
        <v>2</v>
      </c>
      <c r="D388" s="228">
        <v>18</v>
      </c>
      <c r="F388" s="227">
        <f t="shared" si="38"/>
        <v>8.465753424657535E-5</v>
      </c>
      <c r="G388" s="226">
        <f t="shared" si="39"/>
        <v>3.1523835616438137E-2</v>
      </c>
      <c r="I388" s="227">
        <f t="shared" si="40"/>
        <v>5.5890410958904109E-5</v>
      </c>
      <c r="J388" s="226">
        <f t="shared" si="41"/>
        <v>2.1006027397260353E-2</v>
      </c>
    </row>
    <row r="389" spans="2:10" hidden="1" x14ac:dyDescent="0.2">
      <c r="B389" s="229">
        <f t="shared" si="36"/>
        <v>43824</v>
      </c>
      <c r="C389" s="228">
        <f t="shared" si="37"/>
        <v>2</v>
      </c>
      <c r="D389" s="228">
        <v>19</v>
      </c>
      <c r="F389" s="227">
        <f t="shared" si="38"/>
        <v>8.465753424657535E-5</v>
      </c>
      <c r="G389" s="226">
        <f t="shared" si="39"/>
        <v>3.1608493150684709E-2</v>
      </c>
      <c r="I389" s="227">
        <f t="shared" si="40"/>
        <v>5.5890410958904109E-5</v>
      </c>
      <c r="J389" s="226">
        <f t="shared" si="41"/>
        <v>2.1061917808219258E-2</v>
      </c>
    </row>
    <row r="390" spans="2:10" hidden="1" x14ac:dyDescent="0.2">
      <c r="B390" s="229">
        <f t="shared" si="36"/>
        <v>43825</v>
      </c>
      <c r="C390" s="228">
        <f t="shared" si="37"/>
        <v>2</v>
      </c>
      <c r="D390" s="228">
        <v>20</v>
      </c>
      <c r="F390" s="227">
        <f t="shared" si="38"/>
        <v>8.465753424657535E-5</v>
      </c>
      <c r="G390" s="226">
        <f t="shared" si="39"/>
        <v>3.1693150684931282E-2</v>
      </c>
      <c r="I390" s="227">
        <f t="shared" si="40"/>
        <v>5.5890410958904109E-5</v>
      </c>
      <c r="J390" s="226">
        <f t="shared" si="41"/>
        <v>2.1117808219178164E-2</v>
      </c>
    </row>
    <row r="391" spans="2:10" hidden="1" x14ac:dyDescent="0.2">
      <c r="B391" s="229">
        <f t="shared" si="36"/>
        <v>43826</v>
      </c>
      <c r="C391" s="228">
        <f t="shared" si="37"/>
        <v>2</v>
      </c>
      <c r="D391" s="228">
        <v>21</v>
      </c>
      <c r="F391" s="227">
        <f t="shared" si="38"/>
        <v>8.465753424657535E-5</v>
      </c>
      <c r="G391" s="226">
        <f t="shared" si="39"/>
        <v>3.1777808219177854E-2</v>
      </c>
      <c r="I391" s="227">
        <f t="shared" si="40"/>
        <v>5.5890410958904109E-5</v>
      </c>
      <c r="J391" s="226">
        <f t="shared" si="41"/>
        <v>2.1173698630137069E-2</v>
      </c>
    </row>
    <row r="392" spans="2:10" hidden="1" x14ac:dyDescent="0.2">
      <c r="B392" s="229">
        <f t="shared" si="36"/>
        <v>43827</v>
      </c>
      <c r="C392" s="228">
        <f t="shared" si="37"/>
        <v>2</v>
      </c>
      <c r="D392" s="228">
        <v>22</v>
      </c>
      <c r="F392" s="227">
        <f t="shared" si="38"/>
        <v>8.465753424657535E-5</v>
      </c>
      <c r="G392" s="226">
        <f t="shared" si="39"/>
        <v>3.1862465753424427E-2</v>
      </c>
      <c r="I392" s="227">
        <f t="shared" si="40"/>
        <v>5.5890410958904109E-5</v>
      </c>
      <c r="J392" s="226">
        <f t="shared" si="41"/>
        <v>2.1229589041095974E-2</v>
      </c>
    </row>
    <row r="393" spans="2:10" hidden="1" x14ac:dyDescent="0.2">
      <c r="B393" s="229">
        <f t="shared" si="36"/>
        <v>43828</v>
      </c>
      <c r="C393" s="228">
        <f t="shared" si="37"/>
        <v>2</v>
      </c>
      <c r="D393" s="228">
        <v>23</v>
      </c>
      <c r="F393" s="227">
        <f t="shared" si="38"/>
        <v>8.465753424657535E-5</v>
      </c>
      <c r="G393" s="226">
        <f t="shared" si="39"/>
        <v>3.1947123287670999E-2</v>
      </c>
      <c r="I393" s="227">
        <f t="shared" si="40"/>
        <v>5.5890410958904109E-5</v>
      </c>
      <c r="J393" s="226">
        <f t="shared" si="41"/>
        <v>2.1285479452054879E-2</v>
      </c>
    </row>
    <row r="394" spans="2:10" hidden="1" x14ac:dyDescent="0.2">
      <c r="B394" s="229">
        <f t="shared" si="36"/>
        <v>43829</v>
      </c>
      <c r="C394" s="228">
        <f t="shared" si="37"/>
        <v>2</v>
      </c>
      <c r="D394" s="228">
        <v>24</v>
      </c>
      <c r="F394" s="227">
        <f t="shared" si="38"/>
        <v>8.465753424657535E-5</v>
      </c>
      <c r="G394" s="226">
        <f t="shared" si="39"/>
        <v>3.2031780821917571E-2</v>
      </c>
      <c r="I394" s="227">
        <f t="shared" si="40"/>
        <v>5.5890410958904109E-5</v>
      </c>
      <c r="J394" s="226">
        <f t="shared" si="41"/>
        <v>2.1341369863013784E-2</v>
      </c>
    </row>
    <row r="395" spans="2:10" hidden="1" x14ac:dyDescent="0.2">
      <c r="B395" s="229">
        <f t="shared" si="36"/>
        <v>43830</v>
      </c>
      <c r="C395" s="228">
        <f t="shared" si="37"/>
        <v>2</v>
      </c>
      <c r="D395" s="228">
        <v>25</v>
      </c>
      <c r="F395" s="227">
        <f t="shared" si="38"/>
        <v>8.465753424657535E-5</v>
      </c>
      <c r="G395" s="226">
        <f t="shared" si="39"/>
        <v>3.2116438356164144E-2</v>
      </c>
      <c r="I395" s="227">
        <f t="shared" si="40"/>
        <v>5.5890410958904109E-5</v>
      </c>
      <c r="J395" s="226">
        <f t="shared" si="41"/>
        <v>2.139726027397269E-2</v>
      </c>
    </row>
    <row r="396" spans="2:10" x14ac:dyDescent="0.2">
      <c r="B396" s="229">
        <f t="shared" si="36"/>
        <v>43831</v>
      </c>
      <c r="C396" s="228">
        <f t="shared" si="37"/>
        <v>2</v>
      </c>
      <c r="D396" s="228">
        <v>26</v>
      </c>
      <c r="F396" s="227">
        <f t="shared" si="38"/>
        <v>8.465753424657535E-5</v>
      </c>
      <c r="G396" s="226">
        <f t="shared" si="39"/>
        <v>3.2201095890410716E-2</v>
      </c>
      <c r="I396" s="227">
        <f t="shared" si="40"/>
        <v>5.5890410958904109E-5</v>
      </c>
      <c r="J396" s="226">
        <f t="shared" si="41"/>
        <v>2.1453150684931595E-2</v>
      </c>
    </row>
    <row r="397" spans="2:10" hidden="1" x14ac:dyDescent="0.2">
      <c r="B397" s="229">
        <f t="shared" si="36"/>
        <v>43832</v>
      </c>
      <c r="C397" s="228">
        <f t="shared" si="37"/>
        <v>2</v>
      </c>
      <c r="D397" s="228">
        <v>27</v>
      </c>
      <c r="F397" s="227">
        <f t="shared" si="38"/>
        <v>8.465753424657535E-5</v>
      </c>
      <c r="G397" s="226">
        <f t="shared" si="39"/>
        <v>3.2285753424657289E-2</v>
      </c>
      <c r="I397" s="227">
        <f t="shared" si="40"/>
        <v>5.5890410958904109E-5</v>
      </c>
      <c r="J397" s="226">
        <f t="shared" si="41"/>
        <v>2.15090410958905E-2</v>
      </c>
    </row>
    <row r="398" spans="2:10" hidden="1" x14ac:dyDescent="0.2">
      <c r="B398" s="229">
        <f t="shared" si="36"/>
        <v>43833</v>
      </c>
      <c r="C398" s="228">
        <f t="shared" si="37"/>
        <v>2</v>
      </c>
      <c r="D398" s="228">
        <v>28</v>
      </c>
      <c r="F398" s="227">
        <f t="shared" si="38"/>
        <v>8.465753424657535E-5</v>
      </c>
      <c r="G398" s="226">
        <f t="shared" si="39"/>
        <v>3.2370410958903861E-2</v>
      </c>
      <c r="I398" s="227">
        <f t="shared" si="40"/>
        <v>5.5890410958904109E-5</v>
      </c>
      <c r="J398" s="226">
        <f t="shared" si="41"/>
        <v>2.1564931506849405E-2</v>
      </c>
    </row>
    <row r="399" spans="2:10" hidden="1" x14ac:dyDescent="0.2">
      <c r="B399" s="229">
        <f t="shared" si="36"/>
        <v>43834</v>
      </c>
      <c r="C399" s="228">
        <f t="shared" si="37"/>
        <v>2</v>
      </c>
      <c r="D399" s="228">
        <v>29</v>
      </c>
      <c r="F399" s="227">
        <f t="shared" si="38"/>
        <v>8.465753424657535E-5</v>
      </c>
      <c r="G399" s="226">
        <f t="shared" si="39"/>
        <v>3.2455068493150434E-2</v>
      </c>
      <c r="I399" s="227">
        <f t="shared" si="40"/>
        <v>5.5890410958904109E-5</v>
      </c>
      <c r="J399" s="226">
        <f t="shared" si="41"/>
        <v>2.162082191780831E-2</v>
      </c>
    </row>
    <row r="400" spans="2:10" hidden="1" x14ac:dyDescent="0.2">
      <c r="B400" s="229">
        <f t="shared" si="36"/>
        <v>43835</v>
      </c>
      <c r="C400" s="228">
        <f t="shared" si="37"/>
        <v>2</v>
      </c>
      <c r="D400" s="228">
        <v>30</v>
      </c>
      <c r="F400" s="227">
        <f t="shared" si="38"/>
        <v>8.465753424657535E-5</v>
      </c>
      <c r="G400" s="226">
        <f t="shared" si="39"/>
        <v>3.2539726027397006E-2</v>
      </c>
      <c r="I400" s="227">
        <f t="shared" si="40"/>
        <v>5.5890410958904109E-5</v>
      </c>
      <c r="J400" s="226">
        <f t="shared" si="41"/>
        <v>2.1676712328767216E-2</v>
      </c>
    </row>
    <row r="401" spans="2:10" hidden="1" x14ac:dyDescent="0.2">
      <c r="B401" s="229">
        <f t="shared" si="36"/>
        <v>43836</v>
      </c>
      <c r="C401" s="228">
        <f t="shared" si="37"/>
        <v>2</v>
      </c>
      <c r="D401" s="228">
        <v>31</v>
      </c>
      <c r="F401" s="227">
        <f t="shared" si="38"/>
        <v>8.465753424657535E-5</v>
      </c>
      <c r="G401" s="226">
        <f t="shared" si="39"/>
        <v>3.2624383561643579E-2</v>
      </c>
      <c r="I401" s="227">
        <f t="shared" si="40"/>
        <v>5.5890410958904109E-5</v>
      </c>
      <c r="J401" s="226">
        <f t="shared" si="41"/>
        <v>2.1732602739726121E-2</v>
      </c>
    </row>
    <row r="402" spans="2:10" hidden="1" x14ac:dyDescent="0.2">
      <c r="B402" s="229">
        <f t="shared" si="36"/>
        <v>43837</v>
      </c>
      <c r="C402" s="228">
        <f t="shared" si="37"/>
        <v>2</v>
      </c>
      <c r="D402" s="228">
        <v>32</v>
      </c>
      <c r="F402" s="227">
        <f t="shared" si="38"/>
        <v>8.465753424657535E-5</v>
      </c>
      <c r="G402" s="226">
        <f t="shared" si="39"/>
        <v>3.2709041095890151E-2</v>
      </c>
      <c r="I402" s="227">
        <f t="shared" si="40"/>
        <v>5.5890410958904109E-5</v>
      </c>
      <c r="J402" s="226">
        <f t="shared" si="41"/>
        <v>2.1788493150685026E-2</v>
      </c>
    </row>
    <row r="403" spans="2:10" hidden="1" x14ac:dyDescent="0.2">
      <c r="B403" s="229">
        <f t="shared" si="36"/>
        <v>43838</v>
      </c>
      <c r="C403" s="228">
        <f t="shared" si="37"/>
        <v>2</v>
      </c>
      <c r="D403" s="228">
        <v>33</v>
      </c>
      <c r="F403" s="227">
        <f t="shared" si="38"/>
        <v>8.465753424657535E-5</v>
      </c>
      <c r="G403" s="226">
        <f t="shared" si="39"/>
        <v>3.2793698630136724E-2</v>
      </c>
      <c r="I403" s="227">
        <f t="shared" si="40"/>
        <v>5.5890410958904109E-5</v>
      </c>
      <c r="J403" s="226">
        <f t="shared" si="41"/>
        <v>2.1844383561643931E-2</v>
      </c>
    </row>
    <row r="404" spans="2:10" hidden="1" x14ac:dyDescent="0.2">
      <c r="B404" s="229">
        <f t="shared" si="36"/>
        <v>43839</v>
      </c>
      <c r="C404" s="228">
        <f t="shared" si="37"/>
        <v>2</v>
      </c>
      <c r="D404" s="228">
        <v>34</v>
      </c>
      <c r="F404" s="227">
        <f t="shared" si="38"/>
        <v>8.465753424657535E-5</v>
      </c>
      <c r="G404" s="226">
        <f t="shared" si="39"/>
        <v>3.2878356164383296E-2</v>
      </c>
      <c r="I404" s="227">
        <f t="shared" si="40"/>
        <v>5.5890410958904109E-5</v>
      </c>
      <c r="J404" s="226">
        <f t="shared" si="41"/>
        <v>2.1900273972602836E-2</v>
      </c>
    </row>
    <row r="405" spans="2:10" hidden="1" x14ac:dyDescent="0.2">
      <c r="B405" s="229">
        <f t="shared" si="36"/>
        <v>43840</v>
      </c>
      <c r="C405" s="228">
        <f t="shared" si="37"/>
        <v>2</v>
      </c>
      <c r="D405" s="228">
        <v>35</v>
      </c>
      <c r="F405" s="227">
        <f t="shared" si="38"/>
        <v>8.465753424657535E-5</v>
      </c>
      <c r="G405" s="226">
        <f t="shared" si="39"/>
        <v>3.2963013698629869E-2</v>
      </c>
      <c r="I405" s="227">
        <f t="shared" si="40"/>
        <v>5.5890410958904109E-5</v>
      </c>
      <c r="J405" s="226">
        <f t="shared" si="41"/>
        <v>2.1956164383561742E-2</v>
      </c>
    </row>
    <row r="406" spans="2:10" hidden="1" x14ac:dyDescent="0.2">
      <c r="B406" s="229">
        <f t="shared" si="36"/>
        <v>43841</v>
      </c>
      <c r="C406" s="228">
        <f t="shared" si="37"/>
        <v>2</v>
      </c>
      <c r="D406" s="228">
        <v>36</v>
      </c>
      <c r="F406" s="227">
        <f t="shared" si="38"/>
        <v>8.465753424657535E-5</v>
      </c>
      <c r="G406" s="226">
        <f t="shared" si="39"/>
        <v>3.3047671232876441E-2</v>
      </c>
      <c r="I406" s="227">
        <f t="shared" si="40"/>
        <v>5.5890410958904109E-5</v>
      </c>
      <c r="J406" s="226">
        <f t="shared" si="41"/>
        <v>2.2012054794520647E-2</v>
      </c>
    </row>
    <row r="407" spans="2:10" hidden="1" x14ac:dyDescent="0.2">
      <c r="B407" s="229">
        <f t="shared" si="36"/>
        <v>43842</v>
      </c>
      <c r="C407" s="228">
        <f t="shared" si="37"/>
        <v>2</v>
      </c>
      <c r="D407" s="228">
        <v>37</v>
      </c>
      <c r="F407" s="227">
        <f t="shared" si="38"/>
        <v>8.465753424657535E-5</v>
      </c>
      <c r="G407" s="226">
        <f t="shared" si="39"/>
        <v>3.3132328767123014E-2</v>
      </c>
      <c r="I407" s="227">
        <f t="shared" si="40"/>
        <v>5.5890410958904109E-5</v>
      </c>
      <c r="J407" s="226">
        <f t="shared" si="41"/>
        <v>2.2067945205479552E-2</v>
      </c>
    </row>
    <row r="408" spans="2:10" hidden="1" x14ac:dyDescent="0.2">
      <c r="B408" s="229">
        <f t="shared" si="36"/>
        <v>43843</v>
      </c>
      <c r="C408" s="228">
        <f t="shared" si="37"/>
        <v>2</v>
      </c>
      <c r="D408" s="228">
        <v>38</v>
      </c>
      <c r="F408" s="227">
        <f t="shared" si="38"/>
        <v>8.465753424657535E-5</v>
      </c>
      <c r="G408" s="226">
        <f t="shared" si="39"/>
        <v>3.3216986301369586E-2</v>
      </c>
      <c r="I408" s="227">
        <f t="shared" si="40"/>
        <v>5.5890410958904109E-5</v>
      </c>
      <c r="J408" s="226">
        <f t="shared" si="41"/>
        <v>2.2123835616438457E-2</v>
      </c>
    </row>
    <row r="409" spans="2:10" hidden="1" x14ac:dyDescent="0.2">
      <c r="B409" s="229">
        <f t="shared" si="36"/>
        <v>43844</v>
      </c>
      <c r="C409" s="228">
        <f t="shared" si="37"/>
        <v>2</v>
      </c>
      <c r="D409" s="228">
        <v>39</v>
      </c>
      <c r="F409" s="227">
        <f t="shared" si="38"/>
        <v>8.465753424657535E-5</v>
      </c>
      <c r="G409" s="226">
        <f t="shared" si="39"/>
        <v>3.3301643835616158E-2</v>
      </c>
      <c r="I409" s="227">
        <f t="shared" si="40"/>
        <v>5.5890410958904109E-5</v>
      </c>
      <c r="J409" s="226">
        <f t="shared" si="41"/>
        <v>2.2179726027397362E-2</v>
      </c>
    </row>
    <row r="410" spans="2:10" hidden="1" x14ac:dyDescent="0.2">
      <c r="B410" s="229">
        <f t="shared" si="36"/>
        <v>43845</v>
      </c>
      <c r="C410" s="228">
        <f t="shared" si="37"/>
        <v>2</v>
      </c>
      <c r="D410" s="228">
        <v>40</v>
      </c>
      <c r="F410" s="227">
        <f t="shared" si="38"/>
        <v>8.465753424657535E-5</v>
      </c>
      <c r="G410" s="226">
        <f t="shared" si="39"/>
        <v>3.3386301369862731E-2</v>
      </c>
      <c r="I410" s="227">
        <f t="shared" si="40"/>
        <v>5.5890410958904109E-5</v>
      </c>
      <c r="J410" s="226">
        <f t="shared" si="41"/>
        <v>2.2235616438356268E-2</v>
      </c>
    </row>
    <row r="411" spans="2:10" hidden="1" x14ac:dyDescent="0.2">
      <c r="B411" s="229">
        <f t="shared" si="36"/>
        <v>43846</v>
      </c>
      <c r="C411" s="228">
        <f t="shared" si="37"/>
        <v>2</v>
      </c>
      <c r="D411" s="228">
        <v>41</v>
      </c>
      <c r="F411" s="227">
        <f t="shared" si="38"/>
        <v>8.465753424657535E-5</v>
      </c>
      <c r="G411" s="226">
        <f t="shared" si="39"/>
        <v>3.3470958904109303E-2</v>
      </c>
      <c r="I411" s="227">
        <f t="shared" si="40"/>
        <v>5.5890410958904109E-5</v>
      </c>
      <c r="J411" s="226">
        <f t="shared" si="41"/>
        <v>2.2291506849315173E-2</v>
      </c>
    </row>
    <row r="412" spans="2:10" hidden="1" x14ac:dyDescent="0.2">
      <c r="B412" s="229">
        <f t="shared" si="36"/>
        <v>43847</v>
      </c>
      <c r="C412" s="228">
        <f t="shared" si="37"/>
        <v>2</v>
      </c>
      <c r="D412" s="228">
        <v>42</v>
      </c>
      <c r="F412" s="227">
        <f t="shared" si="38"/>
        <v>8.465753424657535E-5</v>
      </c>
      <c r="G412" s="226">
        <f t="shared" si="39"/>
        <v>3.3555616438355876E-2</v>
      </c>
      <c r="I412" s="227">
        <f t="shared" si="40"/>
        <v>5.5890410958904109E-5</v>
      </c>
      <c r="J412" s="226">
        <f t="shared" si="41"/>
        <v>2.2347397260274078E-2</v>
      </c>
    </row>
    <row r="413" spans="2:10" hidden="1" x14ac:dyDescent="0.2">
      <c r="B413" s="229">
        <f t="shared" si="36"/>
        <v>43848</v>
      </c>
      <c r="C413" s="228">
        <f t="shared" si="37"/>
        <v>2</v>
      </c>
      <c r="D413" s="228">
        <v>43</v>
      </c>
      <c r="F413" s="227">
        <f t="shared" si="38"/>
        <v>8.465753424657535E-5</v>
      </c>
      <c r="G413" s="226">
        <f t="shared" si="39"/>
        <v>3.3640273972602448E-2</v>
      </c>
      <c r="I413" s="227">
        <f t="shared" si="40"/>
        <v>5.5890410958904109E-5</v>
      </c>
      <c r="J413" s="226">
        <f t="shared" si="41"/>
        <v>2.2403287671232983E-2</v>
      </c>
    </row>
    <row r="414" spans="2:10" hidden="1" x14ac:dyDescent="0.2">
      <c r="B414" s="229">
        <f t="shared" si="36"/>
        <v>43849</v>
      </c>
      <c r="C414" s="228">
        <f t="shared" si="37"/>
        <v>2</v>
      </c>
      <c r="D414" s="228">
        <v>44</v>
      </c>
      <c r="F414" s="227">
        <f t="shared" si="38"/>
        <v>8.465753424657535E-5</v>
      </c>
      <c r="G414" s="226">
        <f t="shared" si="39"/>
        <v>3.3724931506849021E-2</v>
      </c>
      <c r="I414" s="227">
        <f t="shared" si="40"/>
        <v>5.5890410958904109E-5</v>
      </c>
      <c r="J414" s="226">
        <f t="shared" si="41"/>
        <v>2.2459178082191888E-2</v>
      </c>
    </row>
    <row r="415" spans="2:10" hidden="1" x14ac:dyDescent="0.2">
      <c r="B415" s="229">
        <f t="shared" si="36"/>
        <v>43850</v>
      </c>
      <c r="C415" s="228">
        <f t="shared" si="37"/>
        <v>2</v>
      </c>
      <c r="D415" s="228">
        <v>45</v>
      </c>
      <c r="F415" s="227">
        <f t="shared" si="38"/>
        <v>8.465753424657535E-5</v>
      </c>
      <c r="G415" s="226">
        <f t="shared" si="39"/>
        <v>3.3809589041095593E-2</v>
      </c>
      <c r="I415" s="227">
        <f t="shared" si="40"/>
        <v>5.5890410958904109E-5</v>
      </c>
      <c r="J415" s="226">
        <f t="shared" si="41"/>
        <v>2.2515068493150794E-2</v>
      </c>
    </row>
    <row r="416" spans="2:10" hidden="1" x14ac:dyDescent="0.2">
      <c r="B416" s="229">
        <f t="shared" si="36"/>
        <v>43851</v>
      </c>
      <c r="C416" s="228">
        <f t="shared" si="37"/>
        <v>2</v>
      </c>
      <c r="D416" s="228">
        <v>46</v>
      </c>
      <c r="F416" s="227">
        <f t="shared" si="38"/>
        <v>8.465753424657535E-5</v>
      </c>
      <c r="G416" s="226">
        <f t="shared" si="39"/>
        <v>3.3894246575342166E-2</v>
      </c>
      <c r="I416" s="227">
        <f t="shared" si="40"/>
        <v>5.5890410958904109E-5</v>
      </c>
      <c r="J416" s="226">
        <f t="shared" si="41"/>
        <v>2.2570958904109699E-2</v>
      </c>
    </row>
    <row r="417" spans="2:10" hidden="1" x14ac:dyDescent="0.2">
      <c r="B417" s="229">
        <f t="shared" si="36"/>
        <v>43852</v>
      </c>
      <c r="C417" s="228">
        <f t="shared" si="37"/>
        <v>2</v>
      </c>
      <c r="D417" s="228">
        <v>47</v>
      </c>
      <c r="F417" s="227">
        <f t="shared" si="38"/>
        <v>8.465753424657535E-5</v>
      </c>
      <c r="G417" s="226">
        <f t="shared" si="39"/>
        <v>3.3978904109588738E-2</v>
      </c>
      <c r="I417" s="227">
        <f t="shared" si="40"/>
        <v>5.5890410958904109E-5</v>
      </c>
      <c r="J417" s="226">
        <f t="shared" si="41"/>
        <v>2.2626849315068604E-2</v>
      </c>
    </row>
    <row r="418" spans="2:10" hidden="1" x14ac:dyDescent="0.2">
      <c r="B418" s="229">
        <f t="shared" si="36"/>
        <v>43853</v>
      </c>
      <c r="C418" s="228">
        <f t="shared" si="37"/>
        <v>2</v>
      </c>
      <c r="D418" s="228">
        <v>48</v>
      </c>
      <c r="F418" s="227">
        <f t="shared" si="38"/>
        <v>8.465753424657535E-5</v>
      </c>
      <c r="G418" s="226">
        <f t="shared" si="39"/>
        <v>3.4063561643835311E-2</v>
      </c>
      <c r="I418" s="227">
        <f t="shared" si="40"/>
        <v>5.5890410958904109E-5</v>
      </c>
      <c r="J418" s="226">
        <f t="shared" si="41"/>
        <v>2.2682739726027509E-2</v>
      </c>
    </row>
    <row r="419" spans="2:10" hidden="1" x14ac:dyDescent="0.2">
      <c r="B419" s="229">
        <f t="shared" si="36"/>
        <v>43854</v>
      </c>
      <c r="C419" s="228">
        <f t="shared" si="37"/>
        <v>2</v>
      </c>
      <c r="D419" s="228">
        <v>49</v>
      </c>
      <c r="F419" s="227">
        <f t="shared" si="38"/>
        <v>8.465753424657535E-5</v>
      </c>
      <c r="G419" s="226">
        <f t="shared" si="39"/>
        <v>3.4148219178081883E-2</v>
      </c>
      <c r="I419" s="227">
        <f t="shared" si="40"/>
        <v>5.5890410958904109E-5</v>
      </c>
      <c r="J419" s="226">
        <f t="shared" si="41"/>
        <v>2.2738630136986415E-2</v>
      </c>
    </row>
    <row r="420" spans="2:10" hidden="1" x14ac:dyDescent="0.2">
      <c r="B420" s="229">
        <f t="shared" si="36"/>
        <v>43855</v>
      </c>
      <c r="C420" s="228">
        <f t="shared" si="37"/>
        <v>2</v>
      </c>
      <c r="D420" s="228">
        <v>50</v>
      </c>
      <c r="F420" s="227">
        <f t="shared" si="38"/>
        <v>8.465753424657535E-5</v>
      </c>
      <c r="G420" s="226">
        <f t="shared" si="39"/>
        <v>3.4232876712328456E-2</v>
      </c>
      <c r="I420" s="227">
        <f t="shared" si="40"/>
        <v>5.5890410958904109E-5</v>
      </c>
      <c r="J420" s="226">
        <f t="shared" si="41"/>
        <v>2.279452054794532E-2</v>
      </c>
    </row>
    <row r="421" spans="2:10" hidden="1" x14ac:dyDescent="0.2">
      <c r="B421" s="229">
        <f t="shared" si="36"/>
        <v>43856</v>
      </c>
      <c r="C421" s="228">
        <f t="shared" si="37"/>
        <v>2</v>
      </c>
      <c r="D421" s="228">
        <v>51</v>
      </c>
      <c r="F421" s="227">
        <f t="shared" si="38"/>
        <v>8.465753424657535E-5</v>
      </c>
      <c r="G421" s="226">
        <f t="shared" si="39"/>
        <v>3.4317534246575028E-2</v>
      </c>
      <c r="I421" s="227">
        <f t="shared" si="40"/>
        <v>5.5890410958904109E-5</v>
      </c>
      <c r="J421" s="226">
        <f t="shared" si="41"/>
        <v>2.2850410958904225E-2</v>
      </c>
    </row>
    <row r="422" spans="2:10" hidden="1" x14ac:dyDescent="0.2">
      <c r="B422" s="229">
        <f t="shared" si="36"/>
        <v>43857</v>
      </c>
      <c r="C422" s="228">
        <f t="shared" si="37"/>
        <v>2</v>
      </c>
      <c r="D422" s="228">
        <v>52</v>
      </c>
      <c r="F422" s="227">
        <f t="shared" si="38"/>
        <v>8.465753424657535E-5</v>
      </c>
      <c r="G422" s="226">
        <f t="shared" si="39"/>
        <v>3.44021917808216E-2</v>
      </c>
      <c r="I422" s="227">
        <f t="shared" si="40"/>
        <v>5.5890410958904109E-5</v>
      </c>
      <c r="J422" s="226">
        <f t="shared" si="41"/>
        <v>2.290630136986313E-2</v>
      </c>
    </row>
    <row r="423" spans="2:10" hidden="1" x14ac:dyDescent="0.2">
      <c r="B423" s="229">
        <f t="shared" si="36"/>
        <v>43858</v>
      </c>
      <c r="C423" s="228">
        <f t="shared" si="37"/>
        <v>2</v>
      </c>
      <c r="D423" s="228">
        <v>53</v>
      </c>
      <c r="F423" s="227">
        <f t="shared" si="38"/>
        <v>8.465753424657535E-5</v>
      </c>
      <c r="G423" s="226">
        <f t="shared" si="39"/>
        <v>3.4486849315068173E-2</v>
      </c>
      <c r="I423" s="227">
        <f t="shared" si="40"/>
        <v>5.5890410958904109E-5</v>
      </c>
      <c r="J423" s="226">
        <f t="shared" si="41"/>
        <v>2.2962191780822035E-2</v>
      </c>
    </row>
    <row r="424" spans="2:10" hidden="1" x14ac:dyDescent="0.2">
      <c r="B424" s="229">
        <f t="shared" si="36"/>
        <v>43859</v>
      </c>
      <c r="C424" s="228">
        <f t="shared" si="37"/>
        <v>2</v>
      </c>
      <c r="D424" s="228">
        <v>54</v>
      </c>
      <c r="F424" s="227">
        <f t="shared" si="38"/>
        <v>8.465753424657535E-5</v>
      </c>
      <c r="G424" s="226">
        <f t="shared" si="39"/>
        <v>3.4571506849314745E-2</v>
      </c>
      <c r="I424" s="227">
        <f t="shared" si="40"/>
        <v>5.5890410958904109E-5</v>
      </c>
      <c r="J424" s="226">
        <f t="shared" si="41"/>
        <v>2.3018082191780941E-2</v>
      </c>
    </row>
    <row r="425" spans="2:10" hidden="1" x14ac:dyDescent="0.2">
      <c r="B425" s="229">
        <f t="shared" si="36"/>
        <v>43860</v>
      </c>
      <c r="C425" s="228">
        <f t="shared" si="37"/>
        <v>2</v>
      </c>
      <c r="D425" s="228">
        <v>55</v>
      </c>
      <c r="F425" s="227">
        <f t="shared" si="38"/>
        <v>8.465753424657535E-5</v>
      </c>
      <c r="G425" s="226">
        <f t="shared" si="39"/>
        <v>3.4656164383561318E-2</v>
      </c>
      <c r="I425" s="227">
        <f t="shared" si="40"/>
        <v>5.5890410958904109E-5</v>
      </c>
      <c r="J425" s="226">
        <f t="shared" si="41"/>
        <v>2.3073972602739846E-2</v>
      </c>
    </row>
    <row r="426" spans="2:10" hidden="1" x14ac:dyDescent="0.2">
      <c r="B426" s="229">
        <f t="shared" si="36"/>
        <v>43861</v>
      </c>
      <c r="C426" s="228">
        <f t="shared" si="37"/>
        <v>2</v>
      </c>
      <c r="D426" s="228">
        <v>56</v>
      </c>
      <c r="F426" s="227">
        <f t="shared" si="38"/>
        <v>8.465753424657535E-5</v>
      </c>
      <c r="G426" s="226">
        <f t="shared" si="39"/>
        <v>3.474082191780789E-2</v>
      </c>
      <c r="I426" s="227">
        <f t="shared" si="40"/>
        <v>5.5890410958904109E-5</v>
      </c>
      <c r="J426" s="226">
        <f t="shared" si="41"/>
        <v>2.3129863013698751E-2</v>
      </c>
    </row>
    <row r="427" spans="2:10" x14ac:dyDescent="0.2">
      <c r="B427" s="229">
        <f t="shared" si="36"/>
        <v>43862</v>
      </c>
      <c r="C427" s="228">
        <f t="shared" si="37"/>
        <v>2</v>
      </c>
      <c r="D427" s="228">
        <v>57</v>
      </c>
      <c r="F427" s="227">
        <f t="shared" si="38"/>
        <v>8.465753424657535E-5</v>
      </c>
      <c r="G427" s="226">
        <f t="shared" si="39"/>
        <v>3.4825479452054463E-2</v>
      </c>
      <c r="I427" s="227">
        <f t="shared" si="40"/>
        <v>5.5890410958904109E-5</v>
      </c>
      <c r="J427" s="226">
        <f t="shared" si="41"/>
        <v>2.3185753424657656E-2</v>
      </c>
    </row>
    <row r="428" spans="2:10" hidden="1" x14ac:dyDescent="0.2">
      <c r="B428" s="229">
        <f t="shared" si="36"/>
        <v>43863</v>
      </c>
      <c r="C428" s="228">
        <f t="shared" si="37"/>
        <v>2</v>
      </c>
      <c r="D428" s="228">
        <v>58</v>
      </c>
      <c r="F428" s="227">
        <f t="shared" si="38"/>
        <v>8.465753424657535E-5</v>
      </c>
      <c r="G428" s="226">
        <f t="shared" si="39"/>
        <v>3.4910136986301035E-2</v>
      </c>
      <c r="I428" s="227">
        <f t="shared" si="40"/>
        <v>5.5890410958904109E-5</v>
      </c>
      <c r="J428" s="226">
        <f t="shared" si="41"/>
        <v>2.3241643835616561E-2</v>
      </c>
    </row>
    <row r="429" spans="2:10" hidden="1" x14ac:dyDescent="0.2">
      <c r="B429" s="229">
        <f t="shared" si="36"/>
        <v>43864</v>
      </c>
      <c r="C429" s="228">
        <f t="shared" si="37"/>
        <v>2</v>
      </c>
      <c r="D429" s="228">
        <v>59</v>
      </c>
      <c r="F429" s="227">
        <f t="shared" si="38"/>
        <v>8.465753424657535E-5</v>
      </c>
      <c r="G429" s="226">
        <f t="shared" si="39"/>
        <v>3.4994794520547608E-2</v>
      </c>
      <c r="I429" s="227">
        <f t="shared" si="40"/>
        <v>5.5890410958904109E-5</v>
      </c>
      <c r="J429" s="226">
        <f t="shared" si="41"/>
        <v>2.3297534246575467E-2</v>
      </c>
    </row>
    <row r="430" spans="2:10" hidden="1" x14ac:dyDescent="0.2">
      <c r="B430" s="229">
        <f t="shared" si="36"/>
        <v>43865</v>
      </c>
      <c r="C430" s="228">
        <f t="shared" si="37"/>
        <v>2</v>
      </c>
      <c r="D430" s="228">
        <v>60</v>
      </c>
      <c r="F430" s="227">
        <f t="shared" si="38"/>
        <v>8.465753424657535E-5</v>
      </c>
      <c r="G430" s="226">
        <f t="shared" si="39"/>
        <v>3.507945205479418E-2</v>
      </c>
      <c r="I430" s="227">
        <f t="shared" si="40"/>
        <v>5.5890410958904109E-5</v>
      </c>
      <c r="J430" s="226">
        <f t="shared" si="41"/>
        <v>2.3353424657534372E-2</v>
      </c>
    </row>
    <row r="431" spans="2:10" hidden="1" x14ac:dyDescent="0.2">
      <c r="B431" s="229">
        <f t="shared" si="36"/>
        <v>43866</v>
      </c>
      <c r="C431" s="228">
        <f t="shared" si="37"/>
        <v>2</v>
      </c>
      <c r="D431" s="228">
        <v>61</v>
      </c>
      <c r="F431" s="227">
        <f t="shared" si="38"/>
        <v>8.465753424657535E-5</v>
      </c>
      <c r="G431" s="226">
        <f t="shared" si="39"/>
        <v>3.5164109589040753E-2</v>
      </c>
      <c r="I431" s="227">
        <f t="shared" si="40"/>
        <v>5.5890410958904109E-5</v>
      </c>
      <c r="J431" s="226">
        <f t="shared" si="41"/>
        <v>2.3409315068493277E-2</v>
      </c>
    </row>
    <row r="432" spans="2:10" hidden="1" x14ac:dyDescent="0.2">
      <c r="B432" s="229">
        <f t="shared" si="36"/>
        <v>43867</v>
      </c>
      <c r="C432" s="228">
        <f t="shared" si="37"/>
        <v>2</v>
      </c>
      <c r="D432" s="228">
        <v>62</v>
      </c>
      <c r="F432" s="227">
        <f t="shared" si="38"/>
        <v>8.465753424657535E-5</v>
      </c>
      <c r="G432" s="226">
        <f t="shared" si="39"/>
        <v>3.5248767123287325E-2</v>
      </c>
      <c r="I432" s="227">
        <f t="shared" si="40"/>
        <v>5.5890410958904109E-5</v>
      </c>
      <c r="J432" s="226">
        <f t="shared" si="41"/>
        <v>2.3465205479452182E-2</v>
      </c>
    </row>
    <row r="433" spans="2:10" hidden="1" x14ac:dyDescent="0.2">
      <c r="B433" s="229">
        <f t="shared" si="36"/>
        <v>43868</v>
      </c>
      <c r="C433" s="228">
        <f t="shared" si="37"/>
        <v>2</v>
      </c>
      <c r="D433" s="228">
        <v>63</v>
      </c>
      <c r="F433" s="227">
        <f t="shared" si="38"/>
        <v>8.465753424657535E-5</v>
      </c>
      <c r="G433" s="226">
        <f t="shared" si="39"/>
        <v>3.5333424657533898E-2</v>
      </c>
      <c r="I433" s="227">
        <f t="shared" si="40"/>
        <v>5.5890410958904109E-5</v>
      </c>
      <c r="J433" s="226">
        <f t="shared" si="41"/>
        <v>2.3521095890411087E-2</v>
      </c>
    </row>
    <row r="434" spans="2:10" hidden="1" x14ac:dyDescent="0.2">
      <c r="B434" s="229">
        <f t="shared" si="36"/>
        <v>43869</v>
      </c>
      <c r="C434" s="228">
        <f t="shared" si="37"/>
        <v>2</v>
      </c>
      <c r="D434" s="228">
        <v>64</v>
      </c>
      <c r="F434" s="227">
        <f t="shared" si="38"/>
        <v>8.465753424657535E-5</v>
      </c>
      <c r="G434" s="226">
        <f t="shared" si="39"/>
        <v>3.541808219178047E-2</v>
      </c>
      <c r="I434" s="227">
        <f t="shared" si="40"/>
        <v>5.5890410958904109E-5</v>
      </c>
      <c r="J434" s="226">
        <f t="shared" si="41"/>
        <v>2.3576986301369993E-2</v>
      </c>
    </row>
    <row r="435" spans="2:10" hidden="1" x14ac:dyDescent="0.2">
      <c r="B435" s="229">
        <f t="shared" si="36"/>
        <v>43870</v>
      </c>
      <c r="C435" s="228">
        <f t="shared" si="37"/>
        <v>2</v>
      </c>
      <c r="D435" s="228">
        <v>65</v>
      </c>
      <c r="F435" s="227">
        <f t="shared" si="38"/>
        <v>8.465753424657535E-5</v>
      </c>
      <c r="G435" s="226">
        <f t="shared" si="39"/>
        <v>3.5502739726027042E-2</v>
      </c>
      <c r="I435" s="227">
        <f t="shared" si="40"/>
        <v>5.5890410958904109E-5</v>
      </c>
      <c r="J435" s="226">
        <f t="shared" si="41"/>
        <v>2.3632876712328898E-2</v>
      </c>
    </row>
    <row r="436" spans="2:10" hidden="1" x14ac:dyDescent="0.2">
      <c r="B436" s="229">
        <f t="shared" ref="B436:B499" si="42">B435+1</f>
        <v>43871</v>
      </c>
      <c r="C436" s="228">
        <f t="shared" ref="C436:C499" si="43">C435</f>
        <v>2</v>
      </c>
      <c r="D436" s="228">
        <v>66</v>
      </c>
      <c r="F436" s="227">
        <f t="shared" ref="F436:F499" si="44">F435</f>
        <v>8.465753424657535E-5</v>
      </c>
      <c r="G436" s="226">
        <f t="shared" ref="G436:G499" si="45">G435+F436</f>
        <v>3.5587397260273615E-2</v>
      </c>
      <c r="I436" s="227">
        <f t="shared" ref="I436:I499" si="46">I435</f>
        <v>5.5890410958904109E-5</v>
      </c>
      <c r="J436" s="226">
        <f t="shared" ref="J436:J499" si="47">J435+I436</f>
        <v>2.3688767123287803E-2</v>
      </c>
    </row>
    <row r="437" spans="2:10" hidden="1" x14ac:dyDescent="0.2">
      <c r="B437" s="229">
        <f t="shared" si="42"/>
        <v>43872</v>
      </c>
      <c r="C437" s="228">
        <f t="shared" si="43"/>
        <v>2</v>
      </c>
      <c r="D437" s="228">
        <v>67</v>
      </c>
      <c r="F437" s="227">
        <f t="shared" si="44"/>
        <v>8.465753424657535E-5</v>
      </c>
      <c r="G437" s="226">
        <f t="shared" si="45"/>
        <v>3.5672054794520187E-2</v>
      </c>
      <c r="I437" s="227">
        <f t="shared" si="46"/>
        <v>5.5890410958904109E-5</v>
      </c>
      <c r="J437" s="226">
        <f t="shared" si="47"/>
        <v>2.3744657534246708E-2</v>
      </c>
    </row>
    <row r="438" spans="2:10" hidden="1" x14ac:dyDescent="0.2">
      <c r="B438" s="229">
        <f t="shared" si="42"/>
        <v>43873</v>
      </c>
      <c r="C438" s="228">
        <f t="shared" si="43"/>
        <v>2</v>
      </c>
      <c r="D438" s="228">
        <v>68</v>
      </c>
      <c r="F438" s="227">
        <f t="shared" si="44"/>
        <v>8.465753424657535E-5</v>
      </c>
      <c r="G438" s="226">
        <f t="shared" si="45"/>
        <v>3.575671232876676E-2</v>
      </c>
      <c r="I438" s="227">
        <f t="shared" si="46"/>
        <v>5.5890410958904109E-5</v>
      </c>
      <c r="J438" s="226">
        <f t="shared" si="47"/>
        <v>2.3800547945205613E-2</v>
      </c>
    </row>
    <row r="439" spans="2:10" hidden="1" x14ac:dyDescent="0.2">
      <c r="B439" s="229">
        <f t="shared" si="42"/>
        <v>43874</v>
      </c>
      <c r="C439" s="228">
        <f t="shared" si="43"/>
        <v>2</v>
      </c>
      <c r="D439" s="228">
        <v>69</v>
      </c>
      <c r="F439" s="227">
        <f t="shared" si="44"/>
        <v>8.465753424657535E-5</v>
      </c>
      <c r="G439" s="226">
        <f t="shared" si="45"/>
        <v>3.5841369863013332E-2</v>
      </c>
      <c r="I439" s="227">
        <f t="shared" si="46"/>
        <v>5.5890410958904109E-5</v>
      </c>
      <c r="J439" s="226">
        <f t="shared" si="47"/>
        <v>2.3856438356164519E-2</v>
      </c>
    </row>
    <row r="440" spans="2:10" hidden="1" x14ac:dyDescent="0.2">
      <c r="B440" s="229">
        <f t="shared" si="42"/>
        <v>43875</v>
      </c>
      <c r="C440" s="228">
        <f t="shared" si="43"/>
        <v>2</v>
      </c>
      <c r="D440" s="228">
        <v>70</v>
      </c>
      <c r="F440" s="227">
        <f t="shared" si="44"/>
        <v>8.465753424657535E-5</v>
      </c>
      <c r="G440" s="226">
        <f t="shared" si="45"/>
        <v>3.5926027397259905E-2</v>
      </c>
      <c r="I440" s="227">
        <f t="shared" si="46"/>
        <v>5.5890410958904109E-5</v>
      </c>
      <c r="J440" s="226">
        <f t="shared" si="47"/>
        <v>2.3912328767123424E-2</v>
      </c>
    </row>
    <row r="441" spans="2:10" hidden="1" x14ac:dyDescent="0.2">
      <c r="B441" s="229">
        <f t="shared" si="42"/>
        <v>43876</v>
      </c>
      <c r="C441" s="228">
        <f t="shared" si="43"/>
        <v>2</v>
      </c>
      <c r="D441" s="228">
        <v>71</v>
      </c>
      <c r="F441" s="227">
        <f t="shared" si="44"/>
        <v>8.465753424657535E-5</v>
      </c>
      <c r="G441" s="226">
        <f t="shared" si="45"/>
        <v>3.6010684931506477E-2</v>
      </c>
      <c r="I441" s="227">
        <f t="shared" si="46"/>
        <v>5.5890410958904109E-5</v>
      </c>
      <c r="J441" s="226">
        <f t="shared" si="47"/>
        <v>2.3968219178082329E-2</v>
      </c>
    </row>
    <row r="442" spans="2:10" hidden="1" x14ac:dyDescent="0.2">
      <c r="B442" s="229">
        <f t="shared" si="42"/>
        <v>43877</v>
      </c>
      <c r="C442" s="228">
        <f t="shared" si="43"/>
        <v>2</v>
      </c>
      <c r="D442" s="228">
        <v>72</v>
      </c>
      <c r="F442" s="227">
        <f t="shared" si="44"/>
        <v>8.465753424657535E-5</v>
      </c>
      <c r="G442" s="226">
        <f t="shared" si="45"/>
        <v>3.609534246575305E-2</v>
      </c>
      <c r="I442" s="227">
        <f t="shared" si="46"/>
        <v>5.5890410958904109E-5</v>
      </c>
      <c r="J442" s="226">
        <f t="shared" si="47"/>
        <v>2.4024109589041234E-2</v>
      </c>
    </row>
    <row r="443" spans="2:10" hidden="1" x14ac:dyDescent="0.2">
      <c r="B443" s="229">
        <f t="shared" si="42"/>
        <v>43878</v>
      </c>
      <c r="C443" s="228">
        <f t="shared" si="43"/>
        <v>2</v>
      </c>
      <c r="D443" s="228">
        <v>73</v>
      </c>
      <c r="F443" s="227">
        <f t="shared" si="44"/>
        <v>8.465753424657535E-5</v>
      </c>
      <c r="G443" s="226">
        <f t="shared" si="45"/>
        <v>3.6179999999999622E-2</v>
      </c>
      <c r="I443" s="227">
        <f t="shared" si="46"/>
        <v>5.5890410958904109E-5</v>
      </c>
      <c r="J443" s="226">
        <f t="shared" si="47"/>
        <v>2.4080000000000139E-2</v>
      </c>
    </row>
    <row r="444" spans="2:10" hidden="1" x14ac:dyDescent="0.2">
      <c r="B444" s="229">
        <f t="shared" si="42"/>
        <v>43879</v>
      </c>
      <c r="C444" s="228">
        <f t="shared" si="43"/>
        <v>2</v>
      </c>
      <c r="D444" s="228">
        <v>74</v>
      </c>
      <c r="F444" s="227">
        <f t="shared" si="44"/>
        <v>8.465753424657535E-5</v>
      </c>
      <c r="G444" s="226">
        <f t="shared" si="45"/>
        <v>3.6264657534246195E-2</v>
      </c>
      <c r="I444" s="227">
        <f t="shared" si="46"/>
        <v>5.5890410958904109E-5</v>
      </c>
      <c r="J444" s="226">
        <f t="shared" si="47"/>
        <v>2.4135890410959045E-2</v>
      </c>
    </row>
    <row r="445" spans="2:10" hidden="1" x14ac:dyDescent="0.2">
      <c r="B445" s="229">
        <f t="shared" si="42"/>
        <v>43880</v>
      </c>
      <c r="C445" s="228">
        <f t="shared" si="43"/>
        <v>2</v>
      </c>
      <c r="D445" s="228">
        <v>75</v>
      </c>
      <c r="F445" s="227">
        <f t="shared" si="44"/>
        <v>8.465753424657535E-5</v>
      </c>
      <c r="G445" s="226">
        <f t="shared" si="45"/>
        <v>3.6349315068492767E-2</v>
      </c>
      <c r="I445" s="227">
        <f t="shared" si="46"/>
        <v>5.5890410958904109E-5</v>
      </c>
      <c r="J445" s="226">
        <f t="shared" si="47"/>
        <v>2.419178082191795E-2</v>
      </c>
    </row>
    <row r="446" spans="2:10" hidden="1" x14ac:dyDescent="0.2">
      <c r="B446" s="229">
        <f t="shared" si="42"/>
        <v>43881</v>
      </c>
      <c r="C446" s="228">
        <f t="shared" si="43"/>
        <v>2</v>
      </c>
      <c r="D446" s="228">
        <v>76</v>
      </c>
      <c r="F446" s="227">
        <f t="shared" si="44"/>
        <v>8.465753424657535E-5</v>
      </c>
      <c r="G446" s="226">
        <f t="shared" si="45"/>
        <v>3.643397260273934E-2</v>
      </c>
      <c r="I446" s="227">
        <f t="shared" si="46"/>
        <v>5.5890410958904109E-5</v>
      </c>
      <c r="J446" s="226">
        <f t="shared" si="47"/>
        <v>2.4247671232876855E-2</v>
      </c>
    </row>
    <row r="447" spans="2:10" hidden="1" x14ac:dyDescent="0.2">
      <c r="B447" s="229">
        <f t="shared" si="42"/>
        <v>43882</v>
      </c>
      <c r="C447" s="228">
        <f t="shared" si="43"/>
        <v>2</v>
      </c>
      <c r="D447" s="228">
        <v>77</v>
      </c>
      <c r="F447" s="227">
        <f t="shared" si="44"/>
        <v>8.465753424657535E-5</v>
      </c>
      <c r="G447" s="226">
        <f t="shared" si="45"/>
        <v>3.6518630136985912E-2</v>
      </c>
      <c r="I447" s="227">
        <f t="shared" si="46"/>
        <v>5.5890410958904109E-5</v>
      </c>
      <c r="J447" s="226">
        <f t="shared" si="47"/>
        <v>2.430356164383576E-2</v>
      </c>
    </row>
    <row r="448" spans="2:10" hidden="1" x14ac:dyDescent="0.2">
      <c r="B448" s="229">
        <f t="shared" si="42"/>
        <v>43883</v>
      </c>
      <c r="C448" s="228">
        <f t="shared" si="43"/>
        <v>2</v>
      </c>
      <c r="D448" s="228">
        <v>78</v>
      </c>
      <c r="F448" s="227">
        <f t="shared" si="44"/>
        <v>8.465753424657535E-5</v>
      </c>
      <c r="G448" s="226">
        <f t="shared" si="45"/>
        <v>3.6603287671232485E-2</v>
      </c>
      <c r="I448" s="227">
        <f t="shared" si="46"/>
        <v>5.5890410958904109E-5</v>
      </c>
      <c r="J448" s="226">
        <f t="shared" si="47"/>
        <v>2.4359452054794666E-2</v>
      </c>
    </row>
    <row r="449" spans="2:10" hidden="1" x14ac:dyDescent="0.2">
      <c r="B449" s="229">
        <f t="shared" si="42"/>
        <v>43884</v>
      </c>
      <c r="C449" s="228">
        <f t="shared" si="43"/>
        <v>2</v>
      </c>
      <c r="D449" s="228">
        <v>79</v>
      </c>
      <c r="F449" s="227">
        <f t="shared" si="44"/>
        <v>8.465753424657535E-5</v>
      </c>
      <c r="G449" s="226">
        <f t="shared" si="45"/>
        <v>3.6687945205479057E-2</v>
      </c>
      <c r="I449" s="227">
        <f t="shared" si="46"/>
        <v>5.5890410958904109E-5</v>
      </c>
      <c r="J449" s="226">
        <f t="shared" si="47"/>
        <v>2.4415342465753571E-2</v>
      </c>
    </row>
    <row r="450" spans="2:10" hidden="1" x14ac:dyDescent="0.2">
      <c r="B450" s="229">
        <f t="shared" si="42"/>
        <v>43885</v>
      </c>
      <c r="C450" s="228">
        <f t="shared" si="43"/>
        <v>2</v>
      </c>
      <c r="D450" s="228">
        <v>80</v>
      </c>
      <c r="F450" s="227">
        <f t="shared" si="44"/>
        <v>8.465753424657535E-5</v>
      </c>
      <c r="G450" s="226">
        <f t="shared" si="45"/>
        <v>3.6772602739725629E-2</v>
      </c>
      <c r="I450" s="227">
        <f t="shared" si="46"/>
        <v>5.5890410958904109E-5</v>
      </c>
      <c r="J450" s="226">
        <f t="shared" si="47"/>
        <v>2.4471232876712476E-2</v>
      </c>
    </row>
    <row r="451" spans="2:10" hidden="1" x14ac:dyDescent="0.2">
      <c r="B451" s="229">
        <f t="shared" si="42"/>
        <v>43886</v>
      </c>
      <c r="C451" s="228">
        <f t="shared" si="43"/>
        <v>2</v>
      </c>
      <c r="D451" s="228">
        <v>81</v>
      </c>
      <c r="F451" s="227">
        <f t="shared" si="44"/>
        <v>8.465753424657535E-5</v>
      </c>
      <c r="G451" s="226">
        <f t="shared" si="45"/>
        <v>3.6857260273972202E-2</v>
      </c>
      <c r="I451" s="227">
        <f t="shared" si="46"/>
        <v>5.5890410958904109E-5</v>
      </c>
      <c r="J451" s="226">
        <f t="shared" si="47"/>
        <v>2.4527123287671381E-2</v>
      </c>
    </row>
    <row r="452" spans="2:10" hidden="1" x14ac:dyDescent="0.2">
      <c r="B452" s="229">
        <f t="shared" si="42"/>
        <v>43887</v>
      </c>
      <c r="C452" s="228">
        <f t="shared" si="43"/>
        <v>2</v>
      </c>
      <c r="D452" s="228">
        <v>82</v>
      </c>
      <c r="F452" s="227">
        <f t="shared" si="44"/>
        <v>8.465753424657535E-5</v>
      </c>
      <c r="G452" s="226">
        <f t="shared" si="45"/>
        <v>3.6941917808218774E-2</v>
      </c>
      <c r="I452" s="227">
        <f t="shared" si="46"/>
        <v>5.5890410958904109E-5</v>
      </c>
      <c r="J452" s="226">
        <f t="shared" si="47"/>
        <v>2.4583013698630286E-2</v>
      </c>
    </row>
    <row r="453" spans="2:10" hidden="1" x14ac:dyDescent="0.2">
      <c r="B453" s="229">
        <f t="shared" si="42"/>
        <v>43888</v>
      </c>
      <c r="C453" s="228">
        <f t="shared" si="43"/>
        <v>2</v>
      </c>
      <c r="D453" s="228">
        <v>83</v>
      </c>
      <c r="F453" s="227">
        <f t="shared" si="44"/>
        <v>8.465753424657535E-5</v>
      </c>
      <c r="G453" s="226">
        <f t="shared" si="45"/>
        <v>3.7026575342465347E-2</v>
      </c>
      <c r="I453" s="227">
        <f t="shared" si="46"/>
        <v>5.5890410958904109E-5</v>
      </c>
      <c r="J453" s="226">
        <f t="shared" si="47"/>
        <v>2.4638904109589192E-2</v>
      </c>
    </row>
    <row r="454" spans="2:10" hidden="1" x14ac:dyDescent="0.2">
      <c r="B454" s="229">
        <f t="shared" si="42"/>
        <v>43889</v>
      </c>
      <c r="C454" s="228">
        <f t="shared" si="43"/>
        <v>2</v>
      </c>
      <c r="D454" s="228">
        <v>84</v>
      </c>
      <c r="F454" s="227">
        <f t="shared" si="44"/>
        <v>8.465753424657535E-5</v>
      </c>
      <c r="G454" s="226">
        <f t="shared" si="45"/>
        <v>3.7111232876711919E-2</v>
      </c>
      <c r="I454" s="227">
        <f t="shared" si="46"/>
        <v>5.5890410958904109E-5</v>
      </c>
      <c r="J454" s="226">
        <f t="shared" si="47"/>
        <v>2.4694794520548097E-2</v>
      </c>
    </row>
    <row r="455" spans="2:10" hidden="1" x14ac:dyDescent="0.2">
      <c r="B455" s="229">
        <f t="shared" si="42"/>
        <v>43890</v>
      </c>
      <c r="C455" s="228">
        <f t="shared" si="43"/>
        <v>2</v>
      </c>
      <c r="D455" s="228">
        <v>85</v>
      </c>
      <c r="F455" s="227">
        <f t="shared" si="44"/>
        <v>8.465753424657535E-5</v>
      </c>
      <c r="G455" s="226">
        <f t="shared" si="45"/>
        <v>3.7195890410958492E-2</v>
      </c>
      <c r="I455" s="227">
        <f t="shared" si="46"/>
        <v>5.5890410958904109E-5</v>
      </c>
      <c r="J455" s="226">
        <f t="shared" si="47"/>
        <v>2.4750684931507002E-2</v>
      </c>
    </row>
    <row r="456" spans="2:10" x14ac:dyDescent="0.2">
      <c r="B456" s="229">
        <f t="shared" si="42"/>
        <v>43891</v>
      </c>
      <c r="C456" s="228">
        <f t="shared" si="43"/>
        <v>2</v>
      </c>
      <c r="D456" s="228">
        <v>86</v>
      </c>
      <c r="F456" s="227">
        <f t="shared" si="44"/>
        <v>8.465753424657535E-5</v>
      </c>
      <c r="G456" s="226">
        <f t="shared" si="45"/>
        <v>3.7280547945205064E-2</v>
      </c>
      <c r="I456" s="227">
        <f t="shared" si="46"/>
        <v>5.5890410958904109E-5</v>
      </c>
      <c r="J456" s="226">
        <f t="shared" si="47"/>
        <v>2.4806575342465907E-2</v>
      </c>
    </row>
    <row r="457" spans="2:10" hidden="1" x14ac:dyDescent="0.2">
      <c r="B457" s="229">
        <f t="shared" si="42"/>
        <v>43892</v>
      </c>
      <c r="C457" s="228">
        <f t="shared" si="43"/>
        <v>2</v>
      </c>
      <c r="D457" s="228">
        <v>87</v>
      </c>
      <c r="F457" s="227">
        <f t="shared" si="44"/>
        <v>8.465753424657535E-5</v>
      </c>
      <c r="G457" s="226">
        <f t="shared" si="45"/>
        <v>3.7365205479451637E-2</v>
      </c>
      <c r="I457" s="227">
        <f t="shared" si="46"/>
        <v>5.5890410958904109E-5</v>
      </c>
      <c r="J457" s="226">
        <f t="shared" si="47"/>
        <v>2.4862465753424812E-2</v>
      </c>
    </row>
    <row r="458" spans="2:10" hidden="1" x14ac:dyDescent="0.2">
      <c r="B458" s="229">
        <f t="shared" si="42"/>
        <v>43893</v>
      </c>
      <c r="C458" s="228">
        <f t="shared" si="43"/>
        <v>2</v>
      </c>
      <c r="D458" s="228">
        <v>88</v>
      </c>
      <c r="F458" s="227">
        <f t="shared" si="44"/>
        <v>8.465753424657535E-5</v>
      </c>
      <c r="G458" s="226">
        <f t="shared" si="45"/>
        <v>3.7449863013698209E-2</v>
      </c>
      <c r="I458" s="227">
        <f t="shared" si="46"/>
        <v>5.5890410958904109E-5</v>
      </c>
      <c r="J458" s="226">
        <f t="shared" si="47"/>
        <v>2.4918356164383718E-2</v>
      </c>
    </row>
    <row r="459" spans="2:10" hidden="1" x14ac:dyDescent="0.2">
      <c r="B459" s="229">
        <f t="shared" si="42"/>
        <v>43894</v>
      </c>
      <c r="C459" s="228">
        <f t="shared" si="43"/>
        <v>2</v>
      </c>
      <c r="D459" s="228">
        <v>89</v>
      </c>
      <c r="F459" s="227">
        <f t="shared" si="44"/>
        <v>8.465753424657535E-5</v>
      </c>
      <c r="G459" s="226">
        <f t="shared" si="45"/>
        <v>3.7534520547944782E-2</v>
      </c>
      <c r="I459" s="227">
        <f t="shared" si="46"/>
        <v>5.5890410958904109E-5</v>
      </c>
      <c r="J459" s="226">
        <f t="shared" si="47"/>
        <v>2.4974246575342623E-2</v>
      </c>
    </row>
    <row r="460" spans="2:10" hidden="1" x14ac:dyDescent="0.2">
      <c r="B460" s="229">
        <f t="shared" si="42"/>
        <v>43895</v>
      </c>
      <c r="C460" s="228">
        <f t="shared" si="43"/>
        <v>2</v>
      </c>
      <c r="D460" s="228">
        <v>90</v>
      </c>
      <c r="F460" s="227">
        <f t="shared" si="44"/>
        <v>8.465753424657535E-5</v>
      </c>
      <c r="G460" s="226">
        <f t="shared" si="45"/>
        <v>3.7619178082191354E-2</v>
      </c>
      <c r="I460" s="227">
        <f t="shared" si="46"/>
        <v>5.5890410958904109E-5</v>
      </c>
      <c r="J460" s="226">
        <f t="shared" si="47"/>
        <v>2.5030136986301528E-2</v>
      </c>
    </row>
    <row r="461" spans="2:10" hidden="1" x14ac:dyDescent="0.2">
      <c r="B461" s="229">
        <f t="shared" si="42"/>
        <v>43896</v>
      </c>
      <c r="C461" s="228">
        <f t="shared" si="43"/>
        <v>2</v>
      </c>
      <c r="D461" s="228">
        <v>91</v>
      </c>
      <c r="F461" s="227">
        <f t="shared" si="44"/>
        <v>8.465753424657535E-5</v>
      </c>
      <c r="G461" s="226">
        <f t="shared" si="45"/>
        <v>3.7703835616437927E-2</v>
      </c>
      <c r="I461" s="227">
        <f t="shared" si="46"/>
        <v>5.5890410958904109E-5</v>
      </c>
      <c r="J461" s="226">
        <f t="shared" si="47"/>
        <v>2.5086027397260433E-2</v>
      </c>
    </row>
    <row r="462" spans="2:10" hidden="1" x14ac:dyDescent="0.2">
      <c r="B462" s="229">
        <f t="shared" si="42"/>
        <v>43897</v>
      </c>
      <c r="C462" s="228">
        <f t="shared" si="43"/>
        <v>2</v>
      </c>
      <c r="D462" s="228">
        <v>92</v>
      </c>
      <c r="F462" s="227">
        <f t="shared" si="44"/>
        <v>8.465753424657535E-5</v>
      </c>
      <c r="G462" s="226">
        <f t="shared" si="45"/>
        <v>3.7788493150684499E-2</v>
      </c>
      <c r="I462" s="227">
        <f t="shared" si="46"/>
        <v>5.5890410958904109E-5</v>
      </c>
      <c r="J462" s="226">
        <f t="shared" si="47"/>
        <v>2.5141917808219338E-2</v>
      </c>
    </row>
    <row r="463" spans="2:10" hidden="1" x14ac:dyDescent="0.2">
      <c r="B463" s="229">
        <f t="shared" si="42"/>
        <v>43898</v>
      </c>
      <c r="C463" s="228">
        <f t="shared" si="43"/>
        <v>2</v>
      </c>
      <c r="D463" s="228">
        <v>93</v>
      </c>
      <c r="F463" s="227">
        <f t="shared" si="44"/>
        <v>8.465753424657535E-5</v>
      </c>
      <c r="G463" s="226">
        <f t="shared" si="45"/>
        <v>3.7873150684931071E-2</v>
      </c>
      <c r="I463" s="227">
        <f t="shared" si="46"/>
        <v>5.5890410958904109E-5</v>
      </c>
      <c r="J463" s="226">
        <f t="shared" si="47"/>
        <v>2.5197808219178244E-2</v>
      </c>
    </row>
    <row r="464" spans="2:10" hidden="1" x14ac:dyDescent="0.2">
      <c r="B464" s="229">
        <f t="shared" si="42"/>
        <v>43899</v>
      </c>
      <c r="C464" s="228">
        <f t="shared" si="43"/>
        <v>2</v>
      </c>
      <c r="D464" s="228">
        <v>94</v>
      </c>
      <c r="F464" s="227">
        <f t="shared" si="44"/>
        <v>8.465753424657535E-5</v>
      </c>
      <c r="G464" s="226">
        <f t="shared" si="45"/>
        <v>3.7957808219177644E-2</v>
      </c>
      <c r="I464" s="227">
        <f t="shared" si="46"/>
        <v>5.5890410958904109E-5</v>
      </c>
      <c r="J464" s="226">
        <f t="shared" si="47"/>
        <v>2.5253698630137149E-2</v>
      </c>
    </row>
    <row r="465" spans="2:10" hidden="1" x14ac:dyDescent="0.2">
      <c r="B465" s="229">
        <f t="shared" si="42"/>
        <v>43900</v>
      </c>
      <c r="C465" s="228">
        <f t="shared" si="43"/>
        <v>2</v>
      </c>
      <c r="D465" s="228">
        <v>95</v>
      </c>
      <c r="F465" s="227">
        <f t="shared" si="44"/>
        <v>8.465753424657535E-5</v>
      </c>
      <c r="G465" s="226">
        <f t="shared" si="45"/>
        <v>3.8042465753424216E-2</v>
      </c>
      <c r="I465" s="227">
        <f t="shared" si="46"/>
        <v>5.5890410958904109E-5</v>
      </c>
      <c r="J465" s="226">
        <f t="shared" si="47"/>
        <v>2.5309589041096054E-2</v>
      </c>
    </row>
    <row r="466" spans="2:10" hidden="1" x14ac:dyDescent="0.2">
      <c r="B466" s="229">
        <f t="shared" si="42"/>
        <v>43901</v>
      </c>
      <c r="C466" s="228">
        <f t="shared" si="43"/>
        <v>2</v>
      </c>
      <c r="D466" s="228">
        <v>96</v>
      </c>
      <c r="F466" s="227">
        <f t="shared" si="44"/>
        <v>8.465753424657535E-5</v>
      </c>
      <c r="G466" s="226">
        <f t="shared" si="45"/>
        <v>3.8127123287670789E-2</v>
      </c>
      <c r="I466" s="227">
        <f t="shared" si="46"/>
        <v>5.5890410958904109E-5</v>
      </c>
      <c r="J466" s="226">
        <f t="shared" si="47"/>
        <v>2.5365479452054959E-2</v>
      </c>
    </row>
    <row r="467" spans="2:10" hidden="1" x14ac:dyDescent="0.2">
      <c r="B467" s="229">
        <f t="shared" si="42"/>
        <v>43902</v>
      </c>
      <c r="C467" s="228">
        <f t="shared" si="43"/>
        <v>2</v>
      </c>
      <c r="D467" s="228">
        <v>97</v>
      </c>
      <c r="F467" s="227">
        <f t="shared" si="44"/>
        <v>8.465753424657535E-5</v>
      </c>
      <c r="G467" s="226">
        <f t="shared" si="45"/>
        <v>3.8211780821917361E-2</v>
      </c>
      <c r="I467" s="227">
        <f t="shared" si="46"/>
        <v>5.5890410958904109E-5</v>
      </c>
      <c r="J467" s="226">
        <f t="shared" si="47"/>
        <v>2.5421369863013864E-2</v>
      </c>
    </row>
    <row r="468" spans="2:10" hidden="1" x14ac:dyDescent="0.2">
      <c r="B468" s="229">
        <f t="shared" si="42"/>
        <v>43903</v>
      </c>
      <c r="C468" s="228">
        <f t="shared" si="43"/>
        <v>2</v>
      </c>
      <c r="D468" s="228">
        <v>98</v>
      </c>
      <c r="F468" s="227">
        <f t="shared" si="44"/>
        <v>8.465753424657535E-5</v>
      </c>
      <c r="G468" s="226">
        <f t="shared" si="45"/>
        <v>3.8296438356163934E-2</v>
      </c>
      <c r="I468" s="227">
        <f t="shared" si="46"/>
        <v>5.5890410958904109E-5</v>
      </c>
      <c r="J468" s="226">
        <f t="shared" si="47"/>
        <v>2.547726027397277E-2</v>
      </c>
    </row>
    <row r="469" spans="2:10" hidden="1" x14ac:dyDescent="0.2">
      <c r="B469" s="229">
        <f t="shared" si="42"/>
        <v>43904</v>
      </c>
      <c r="C469" s="228">
        <f t="shared" si="43"/>
        <v>2</v>
      </c>
      <c r="D469" s="228">
        <v>99</v>
      </c>
      <c r="F469" s="227">
        <f t="shared" si="44"/>
        <v>8.465753424657535E-5</v>
      </c>
      <c r="G469" s="226">
        <f t="shared" si="45"/>
        <v>3.8381095890410506E-2</v>
      </c>
      <c r="I469" s="227">
        <f t="shared" si="46"/>
        <v>5.5890410958904109E-5</v>
      </c>
      <c r="J469" s="226">
        <f t="shared" si="47"/>
        <v>2.5533150684931675E-2</v>
      </c>
    </row>
    <row r="470" spans="2:10" hidden="1" x14ac:dyDescent="0.2">
      <c r="B470" s="229">
        <f t="shared" si="42"/>
        <v>43905</v>
      </c>
      <c r="C470" s="228">
        <f t="shared" si="43"/>
        <v>2</v>
      </c>
      <c r="D470" s="228">
        <v>100</v>
      </c>
      <c r="F470" s="227">
        <f t="shared" si="44"/>
        <v>8.465753424657535E-5</v>
      </c>
      <c r="G470" s="226">
        <f t="shared" si="45"/>
        <v>3.8465753424657079E-2</v>
      </c>
      <c r="I470" s="227">
        <f t="shared" si="46"/>
        <v>5.5890410958904109E-5</v>
      </c>
      <c r="J470" s="226">
        <f t="shared" si="47"/>
        <v>2.558904109589058E-2</v>
      </c>
    </row>
    <row r="471" spans="2:10" hidden="1" x14ac:dyDescent="0.2">
      <c r="B471" s="229">
        <f t="shared" si="42"/>
        <v>43906</v>
      </c>
      <c r="C471" s="228">
        <f t="shared" si="43"/>
        <v>2</v>
      </c>
      <c r="D471" s="228">
        <v>101</v>
      </c>
      <c r="F471" s="227">
        <f t="shared" si="44"/>
        <v>8.465753424657535E-5</v>
      </c>
      <c r="G471" s="226">
        <f t="shared" si="45"/>
        <v>3.8550410958903651E-2</v>
      </c>
      <c r="I471" s="227">
        <f t="shared" si="46"/>
        <v>5.5890410958904109E-5</v>
      </c>
      <c r="J471" s="226">
        <f t="shared" si="47"/>
        <v>2.5644931506849485E-2</v>
      </c>
    </row>
    <row r="472" spans="2:10" hidden="1" x14ac:dyDescent="0.2">
      <c r="B472" s="229">
        <f t="shared" si="42"/>
        <v>43907</v>
      </c>
      <c r="C472" s="228">
        <f t="shared" si="43"/>
        <v>2</v>
      </c>
      <c r="D472" s="228">
        <v>102</v>
      </c>
      <c r="F472" s="227">
        <f t="shared" si="44"/>
        <v>8.465753424657535E-5</v>
      </c>
      <c r="G472" s="226">
        <f t="shared" si="45"/>
        <v>3.8635068493150224E-2</v>
      </c>
      <c r="I472" s="227">
        <f t="shared" si="46"/>
        <v>5.5890410958904109E-5</v>
      </c>
      <c r="J472" s="226">
        <f t="shared" si="47"/>
        <v>2.570082191780839E-2</v>
      </c>
    </row>
    <row r="473" spans="2:10" hidden="1" x14ac:dyDescent="0.2">
      <c r="B473" s="229">
        <f t="shared" si="42"/>
        <v>43908</v>
      </c>
      <c r="C473" s="228">
        <f t="shared" si="43"/>
        <v>2</v>
      </c>
      <c r="D473" s="228">
        <v>103</v>
      </c>
      <c r="F473" s="227">
        <f t="shared" si="44"/>
        <v>8.465753424657535E-5</v>
      </c>
      <c r="G473" s="226">
        <f t="shared" si="45"/>
        <v>3.8719726027396796E-2</v>
      </c>
      <c r="I473" s="227">
        <f t="shared" si="46"/>
        <v>5.5890410958904109E-5</v>
      </c>
      <c r="J473" s="226">
        <f t="shared" si="47"/>
        <v>2.5756712328767296E-2</v>
      </c>
    </row>
    <row r="474" spans="2:10" hidden="1" x14ac:dyDescent="0.2">
      <c r="B474" s="229">
        <f t="shared" si="42"/>
        <v>43909</v>
      </c>
      <c r="C474" s="228">
        <f t="shared" si="43"/>
        <v>2</v>
      </c>
      <c r="D474" s="228">
        <v>104</v>
      </c>
      <c r="F474" s="227">
        <f t="shared" si="44"/>
        <v>8.465753424657535E-5</v>
      </c>
      <c r="G474" s="226">
        <f t="shared" si="45"/>
        <v>3.8804383561643369E-2</v>
      </c>
      <c r="I474" s="227">
        <f t="shared" si="46"/>
        <v>5.5890410958904109E-5</v>
      </c>
      <c r="J474" s="226">
        <f t="shared" si="47"/>
        <v>2.5812602739726201E-2</v>
      </c>
    </row>
    <row r="475" spans="2:10" hidden="1" x14ac:dyDescent="0.2">
      <c r="B475" s="229">
        <f t="shared" si="42"/>
        <v>43910</v>
      </c>
      <c r="C475" s="228">
        <f t="shared" si="43"/>
        <v>2</v>
      </c>
      <c r="D475" s="228">
        <v>105</v>
      </c>
      <c r="F475" s="227">
        <f t="shared" si="44"/>
        <v>8.465753424657535E-5</v>
      </c>
      <c r="G475" s="226">
        <f t="shared" si="45"/>
        <v>3.8889041095889941E-2</v>
      </c>
      <c r="I475" s="227">
        <f t="shared" si="46"/>
        <v>5.5890410958904109E-5</v>
      </c>
      <c r="J475" s="226">
        <f t="shared" si="47"/>
        <v>2.5868493150685106E-2</v>
      </c>
    </row>
    <row r="476" spans="2:10" hidden="1" x14ac:dyDescent="0.2">
      <c r="B476" s="229">
        <f t="shared" si="42"/>
        <v>43911</v>
      </c>
      <c r="C476" s="228">
        <f t="shared" si="43"/>
        <v>2</v>
      </c>
      <c r="D476" s="228">
        <v>106</v>
      </c>
      <c r="F476" s="227">
        <f t="shared" si="44"/>
        <v>8.465753424657535E-5</v>
      </c>
      <c r="G476" s="226">
        <f t="shared" si="45"/>
        <v>3.8973698630136513E-2</v>
      </c>
      <c r="I476" s="227">
        <f t="shared" si="46"/>
        <v>5.5890410958904109E-5</v>
      </c>
      <c r="J476" s="226">
        <f t="shared" si="47"/>
        <v>2.5924383561644011E-2</v>
      </c>
    </row>
    <row r="477" spans="2:10" hidden="1" x14ac:dyDescent="0.2">
      <c r="B477" s="229">
        <f t="shared" si="42"/>
        <v>43912</v>
      </c>
      <c r="C477" s="228">
        <f t="shared" si="43"/>
        <v>2</v>
      </c>
      <c r="D477" s="228">
        <v>107</v>
      </c>
      <c r="F477" s="227">
        <f t="shared" si="44"/>
        <v>8.465753424657535E-5</v>
      </c>
      <c r="G477" s="226">
        <f t="shared" si="45"/>
        <v>3.9058356164383086E-2</v>
      </c>
      <c r="I477" s="227">
        <f t="shared" si="46"/>
        <v>5.5890410958904109E-5</v>
      </c>
      <c r="J477" s="226">
        <f t="shared" si="47"/>
        <v>2.5980273972602917E-2</v>
      </c>
    </row>
    <row r="478" spans="2:10" hidden="1" x14ac:dyDescent="0.2">
      <c r="B478" s="229">
        <f t="shared" si="42"/>
        <v>43913</v>
      </c>
      <c r="C478" s="228">
        <f t="shared" si="43"/>
        <v>2</v>
      </c>
      <c r="D478" s="228">
        <v>108</v>
      </c>
      <c r="F478" s="227">
        <f t="shared" si="44"/>
        <v>8.465753424657535E-5</v>
      </c>
      <c r="G478" s="226">
        <f t="shared" si="45"/>
        <v>3.9143013698629658E-2</v>
      </c>
      <c r="I478" s="227">
        <f t="shared" si="46"/>
        <v>5.5890410958904109E-5</v>
      </c>
      <c r="J478" s="226">
        <f t="shared" si="47"/>
        <v>2.6036164383561822E-2</v>
      </c>
    </row>
    <row r="479" spans="2:10" hidden="1" x14ac:dyDescent="0.2">
      <c r="B479" s="229">
        <f t="shared" si="42"/>
        <v>43914</v>
      </c>
      <c r="C479" s="228">
        <f t="shared" si="43"/>
        <v>2</v>
      </c>
      <c r="D479" s="228">
        <v>109</v>
      </c>
      <c r="F479" s="227">
        <f t="shared" si="44"/>
        <v>8.465753424657535E-5</v>
      </c>
      <c r="G479" s="226">
        <f t="shared" si="45"/>
        <v>3.9227671232876231E-2</v>
      </c>
      <c r="I479" s="227">
        <f t="shared" si="46"/>
        <v>5.5890410958904109E-5</v>
      </c>
      <c r="J479" s="226">
        <f t="shared" si="47"/>
        <v>2.6092054794520727E-2</v>
      </c>
    </row>
    <row r="480" spans="2:10" hidden="1" x14ac:dyDescent="0.2">
      <c r="B480" s="229">
        <f t="shared" si="42"/>
        <v>43915</v>
      </c>
      <c r="C480" s="228">
        <f t="shared" si="43"/>
        <v>2</v>
      </c>
      <c r="D480" s="228">
        <v>110</v>
      </c>
      <c r="F480" s="227">
        <f t="shared" si="44"/>
        <v>8.465753424657535E-5</v>
      </c>
      <c r="G480" s="226">
        <f t="shared" si="45"/>
        <v>3.9312328767122803E-2</v>
      </c>
      <c r="I480" s="227">
        <f t="shared" si="46"/>
        <v>5.5890410958904109E-5</v>
      </c>
      <c r="J480" s="226">
        <f t="shared" si="47"/>
        <v>2.6147945205479632E-2</v>
      </c>
    </row>
    <row r="481" spans="2:10" hidden="1" x14ac:dyDescent="0.2">
      <c r="B481" s="229">
        <f t="shared" si="42"/>
        <v>43916</v>
      </c>
      <c r="C481" s="228">
        <f t="shared" si="43"/>
        <v>2</v>
      </c>
      <c r="D481" s="228">
        <v>111</v>
      </c>
      <c r="F481" s="227">
        <f t="shared" si="44"/>
        <v>8.465753424657535E-5</v>
      </c>
      <c r="G481" s="226">
        <f t="shared" si="45"/>
        <v>3.9396986301369376E-2</v>
      </c>
      <c r="I481" s="227">
        <f t="shared" si="46"/>
        <v>5.5890410958904109E-5</v>
      </c>
      <c r="J481" s="226">
        <f t="shared" si="47"/>
        <v>2.6203835616438537E-2</v>
      </c>
    </row>
    <row r="482" spans="2:10" hidden="1" x14ac:dyDescent="0.2">
      <c r="B482" s="229">
        <f t="shared" si="42"/>
        <v>43917</v>
      </c>
      <c r="C482" s="228">
        <f t="shared" si="43"/>
        <v>2</v>
      </c>
      <c r="D482" s="228">
        <v>112</v>
      </c>
      <c r="F482" s="227">
        <f t="shared" si="44"/>
        <v>8.465753424657535E-5</v>
      </c>
      <c r="G482" s="226">
        <f t="shared" si="45"/>
        <v>3.9481643835615948E-2</v>
      </c>
      <c r="I482" s="227">
        <f t="shared" si="46"/>
        <v>5.5890410958904109E-5</v>
      </c>
      <c r="J482" s="226">
        <f t="shared" si="47"/>
        <v>2.6259726027397443E-2</v>
      </c>
    </row>
    <row r="483" spans="2:10" hidden="1" x14ac:dyDescent="0.2">
      <c r="B483" s="229">
        <f t="shared" si="42"/>
        <v>43918</v>
      </c>
      <c r="C483" s="228">
        <f t="shared" si="43"/>
        <v>2</v>
      </c>
      <c r="D483" s="228">
        <v>113</v>
      </c>
      <c r="F483" s="227">
        <f t="shared" si="44"/>
        <v>8.465753424657535E-5</v>
      </c>
      <c r="G483" s="226">
        <f t="shared" si="45"/>
        <v>3.9566301369862521E-2</v>
      </c>
      <c r="I483" s="227">
        <f t="shared" si="46"/>
        <v>5.5890410958904109E-5</v>
      </c>
      <c r="J483" s="226">
        <f t="shared" si="47"/>
        <v>2.6315616438356348E-2</v>
      </c>
    </row>
    <row r="484" spans="2:10" hidden="1" x14ac:dyDescent="0.2">
      <c r="B484" s="229">
        <f t="shared" si="42"/>
        <v>43919</v>
      </c>
      <c r="C484" s="228">
        <f t="shared" si="43"/>
        <v>2</v>
      </c>
      <c r="D484" s="228">
        <v>114</v>
      </c>
      <c r="F484" s="227">
        <f t="shared" si="44"/>
        <v>8.465753424657535E-5</v>
      </c>
      <c r="G484" s="226">
        <f t="shared" si="45"/>
        <v>3.9650958904109093E-2</v>
      </c>
      <c r="I484" s="227">
        <f t="shared" si="46"/>
        <v>5.5890410958904109E-5</v>
      </c>
      <c r="J484" s="226">
        <f t="shared" si="47"/>
        <v>2.6371506849315253E-2</v>
      </c>
    </row>
    <row r="485" spans="2:10" hidden="1" x14ac:dyDescent="0.2">
      <c r="B485" s="229">
        <f t="shared" si="42"/>
        <v>43920</v>
      </c>
      <c r="C485" s="228">
        <f t="shared" si="43"/>
        <v>2</v>
      </c>
      <c r="D485" s="228">
        <v>115</v>
      </c>
      <c r="F485" s="227">
        <f t="shared" si="44"/>
        <v>8.465753424657535E-5</v>
      </c>
      <c r="G485" s="226">
        <f t="shared" si="45"/>
        <v>3.9735616438355666E-2</v>
      </c>
      <c r="I485" s="227">
        <f t="shared" si="46"/>
        <v>5.5890410958904109E-5</v>
      </c>
      <c r="J485" s="226">
        <f t="shared" si="47"/>
        <v>2.6427397260274158E-2</v>
      </c>
    </row>
    <row r="486" spans="2:10" hidden="1" x14ac:dyDescent="0.2">
      <c r="B486" s="229">
        <f t="shared" si="42"/>
        <v>43921</v>
      </c>
      <c r="C486" s="228">
        <f t="shared" si="43"/>
        <v>2</v>
      </c>
      <c r="D486" s="228">
        <v>116</v>
      </c>
      <c r="F486" s="227">
        <f t="shared" si="44"/>
        <v>8.465753424657535E-5</v>
      </c>
      <c r="G486" s="226">
        <f t="shared" si="45"/>
        <v>3.9820273972602238E-2</v>
      </c>
      <c r="I486" s="227">
        <f t="shared" si="46"/>
        <v>5.5890410958904109E-5</v>
      </c>
      <c r="J486" s="226">
        <f t="shared" si="47"/>
        <v>2.6483287671233063E-2</v>
      </c>
    </row>
    <row r="487" spans="2:10" x14ac:dyDescent="0.2">
      <c r="B487" s="229">
        <f t="shared" si="42"/>
        <v>43922</v>
      </c>
      <c r="C487" s="228">
        <f t="shared" si="43"/>
        <v>2</v>
      </c>
      <c r="D487" s="228">
        <v>117</v>
      </c>
      <c r="F487" s="227">
        <f t="shared" si="44"/>
        <v>8.465753424657535E-5</v>
      </c>
      <c r="G487" s="226">
        <f t="shared" si="45"/>
        <v>3.9904931506848811E-2</v>
      </c>
      <c r="I487" s="227">
        <f t="shared" si="46"/>
        <v>5.5890410958904109E-5</v>
      </c>
      <c r="J487" s="226">
        <f t="shared" si="47"/>
        <v>2.6539178082191969E-2</v>
      </c>
    </row>
    <row r="488" spans="2:10" hidden="1" x14ac:dyDescent="0.2">
      <c r="B488" s="229">
        <f t="shared" si="42"/>
        <v>43923</v>
      </c>
      <c r="C488" s="228">
        <f t="shared" si="43"/>
        <v>2</v>
      </c>
      <c r="D488" s="228">
        <v>118</v>
      </c>
      <c r="F488" s="227">
        <f t="shared" si="44"/>
        <v>8.465753424657535E-5</v>
      </c>
      <c r="G488" s="226">
        <f t="shared" si="45"/>
        <v>3.9989589041095383E-2</v>
      </c>
      <c r="I488" s="227">
        <f t="shared" si="46"/>
        <v>5.5890410958904109E-5</v>
      </c>
      <c r="J488" s="226">
        <f t="shared" si="47"/>
        <v>2.6595068493150874E-2</v>
      </c>
    </row>
    <row r="489" spans="2:10" hidden="1" x14ac:dyDescent="0.2">
      <c r="B489" s="229">
        <f t="shared" si="42"/>
        <v>43924</v>
      </c>
      <c r="C489" s="228">
        <f t="shared" si="43"/>
        <v>2</v>
      </c>
      <c r="D489" s="228">
        <v>119</v>
      </c>
      <c r="F489" s="227">
        <f t="shared" si="44"/>
        <v>8.465753424657535E-5</v>
      </c>
      <c r="G489" s="226">
        <f t="shared" si="45"/>
        <v>4.0074246575341956E-2</v>
      </c>
      <c r="I489" s="227">
        <f t="shared" si="46"/>
        <v>5.5890410958904109E-5</v>
      </c>
      <c r="J489" s="226">
        <f t="shared" si="47"/>
        <v>2.6650958904109779E-2</v>
      </c>
    </row>
    <row r="490" spans="2:10" hidden="1" x14ac:dyDescent="0.2">
      <c r="B490" s="229">
        <f t="shared" si="42"/>
        <v>43925</v>
      </c>
      <c r="C490" s="228">
        <f t="shared" si="43"/>
        <v>2</v>
      </c>
      <c r="D490" s="228">
        <v>120</v>
      </c>
      <c r="F490" s="227">
        <f t="shared" si="44"/>
        <v>8.465753424657535E-5</v>
      </c>
      <c r="G490" s="226">
        <f t="shared" si="45"/>
        <v>4.0158904109588528E-2</v>
      </c>
      <c r="I490" s="227">
        <f t="shared" si="46"/>
        <v>5.5890410958904109E-5</v>
      </c>
      <c r="J490" s="226">
        <f t="shared" si="47"/>
        <v>2.6706849315068684E-2</v>
      </c>
    </row>
    <row r="491" spans="2:10" hidden="1" x14ac:dyDescent="0.2">
      <c r="B491" s="229">
        <f t="shared" si="42"/>
        <v>43926</v>
      </c>
      <c r="C491" s="228">
        <f t="shared" si="43"/>
        <v>2</v>
      </c>
      <c r="D491" s="228">
        <v>121</v>
      </c>
      <c r="F491" s="227">
        <f t="shared" si="44"/>
        <v>8.465753424657535E-5</v>
      </c>
      <c r="G491" s="226">
        <f t="shared" si="45"/>
        <v>4.02435616438351E-2</v>
      </c>
      <c r="I491" s="227">
        <f t="shared" si="46"/>
        <v>5.5890410958904109E-5</v>
      </c>
      <c r="J491" s="226">
        <f t="shared" si="47"/>
        <v>2.6762739726027589E-2</v>
      </c>
    </row>
    <row r="492" spans="2:10" hidden="1" x14ac:dyDescent="0.2">
      <c r="B492" s="229">
        <f t="shared" si="42"/>
        <v>43927</v>
      </c>
      <c r="C492" s="228">
        <f t="shared" si="43"/>
        <v>2</v>
      </c>
      <c r="D492" s="228">
        <v>122</v>
      </c>
      <c r="F492" s="227">
        <f t="shared" si="44"/>
        <v>8.465753424657535E-5</v>
      </c>
      <c r="G492" s="226">
        <f t="shared" si="45"/>
        <v>4.0328219178081673E-2</v>
      </c>
      <c r="I492" s="227">
        <f t="shared" si="46"/>
        <v>5.5890410958904109E-5</v>
      </c>
      <c r="J492" s="226">
        <f t="shared" si="47"/>
        <v>2.6818630136986495E-2</v>
      </c>
    </row>
    <row r="493" spans="2:10" hidden="1" x14ac:dyDescent="0.2">
      <c r="B493" s="229">
        <f t="shared" si="42"/>
        <v>43928</v>
      </c>
      <c r="C493" s="228">
        <f t="shared" si="43"/>
        <v>2</v>
      </c>
      <c r="D493" s="228">
        <v>123</v>
      </c>
      <c r="F493" s="227">
        <f t="shared" si="44"/>
        <v>8.465753424657535E-5</v>
      </c>
      <c r="G493" s="226">
        <f t="shared" si="45"/>
        <v>4.0412876712328245E-2</v>
      </c>
      <c r="I493" s="227">
        <f t="shared" si="46"/>
        <v>5.5890410958904109E-5</v>
      </c>
      <c r="J493" s="226">
        <f t="shared" si="47"/>
        <v>2.68745205479454E-2</v>
      </c>
    </row>
    <row r="494" spans="2:10" hidden="1" x14ac:dyDescent="0.2">
      <c r="B494" s="229">
        <f t="shared" si="42"/>
        <v>43929</v>
      </c>
      <c r="C494" s="228">
        <f t="shared" si="43"/>
        <v>2</v>
      </c>
      <c r="D494" s="228">
        <v>124</v>
      </c>
      <c r="F494" s="227">
        <f t="shared" si="44"/>
        <v>8.465753424657535E-5</v>
      </c>
      <c r="G494" s="226">
        <f t="shared" si="45"/>
        <v>4.0497534246574818E-2</v>
      </c>
      <c r="I494" s="227">
        <f t="shared" si="46"/>
        <v>5.5890410958904109E-5</v>
      </c>
      <c r="J494" s="226">
        <f t="shared" si="47"/>
        <v>2.6930410958904305E-2</v>
      </c>
    </row>
    <row r="495" spans="2:10" hidden="1" x14ac:dyDescent="0.2">
      <c r="B495" s="229">
        <f t="shared" si="42"/>
        <v>43930</v>
      </c>
      <c r="C495" s="228">
        <f t="shared" si="43"/>
        <v>2</v>
      </c>
      <c r="D495" s="228">
        <v>125</v>
      </c>
      <c r="F495" s="227">
        <f t="shared" si="44"/>
        <v>8.465753424657535E-5</v>
      </c>
      <c r="G495" s="226">
        <f t="shared" si="45"/>
        <v>4.058219178082139E-2</v>
      </c>
      <c r="I495" s="227">
        <f t="shared" si="46"/>
        <v>5.5890410958904109E-5</v>
      </c>
      <c r="J495" s="226">
        <f t="shared" si="47"/>
        <v>2.698630136986321E-2</v>
      </c>
    </row>
    <row r="496" spans="2:10" hidden="1" x14ac:dyDescent="0.2">
      <c r="B496" s="229">
        <f t="shared" si="42"/>
        <v>43931</v>
      </c>
      <c r="C496" s="228">
        <f t="shared" si="43"/>
        <v>2</v>
      </c>
      <c r="D496" s="228">
        <v>126</v>
      </c>
      <c r="F496" s="227">
        <f t="shared" si="44"/>
        <v>8.465753424657535E-5</v>
      </c>
      <c r="G496" s="226">
        <f t="shared" si="45"/>
        <v>4.0666849315067963E-2</v>
      </c>
      <c r="I496" s="227">
        <f t="shared" si="46"/>
        <v>5.5890410958904109E-5</v>
      </c>
      <c r="J496" s="226">
        <f t="shared" si="47"/>
        <v>2.7042191780822115E-2</v>
      </c>
    </row>
    <row r="497" spans="2:10" hidden="1" x14ac:dyDescent="0.2">
      <c r="B497" s="229">
        <f t="shared" si="42"/>
        <v>43932</v>
      </c>
      <c r="C497" s="228">
        <f t="shared" si="43"/>
        <v>2</v>
      </c>
      <c r="D497" s="228">
        <v>127</v>
      </c>
      <c r="F497" s="227">
        <f t="shared" si="44"/>
        <v>8.465753424657535E-5</v>
      </c>
      <c r="G497" s="226">
        <f t="shared" si="45"/>
        <v>4.0751506849314535E-2</v>
      </c>
      <c r="I497" s="227">
        <f t="shared" si="46"/>
        <v>5.5890410958904109E-5</v>
      </c>
      <c r="J497" s="226">
        <f t="shared" si="47"/>
        <v>2.7098082191781021E-2</v>
      </c>
    </row>
    <row r="498" spans="2:10" hidden="1" x14ac:dyDescent="0.2">
      <c r="B498" s="229">
        <f t="shared" si="42"/>
        <v>43933</v>
      </c>
      <c r="C498" s="228">
        <f t="shared" si="43"/>
        <v>2</v>
      </c>
      <c r="D498" s="228">
        <v>128</v>
      </c>
      <c r="F498" s="227">
        <f t="shared" si="44"/>
        <v>8.465753424657535E-5</v>
      </c>
      <c r="G498" s="226">
        <f t="shared" si="45"/>
        <v>4.0836164383561108E-2</v>
      </c>
      <c r="I498" s="227">
        <f t="shared" si="46"/>
        <v>5.5890410958904109E-5</v>
      </c>
      <c r="J498" s="226">
        <f t="shared" si="47"/>
        <v>2.7153972602739926E-2</v>
      </c>
    </row>
    <row r="499" spans="2:10" hidden="1" x14ac:dyDescent="0.2">
      <c r="B499" s="229">
        <f t="shared" si="42"/>
        <v>43934</v>
      </c>
      <c r="C499" s="228">
        <f t="shared" si="43"/>
        <v>2</v>
      </c>
      <c r="D499" s="228">
        <v>129</v>
      </c>
      <c r="F499" s="227">
        <f t="shared" si="44"/>
        <v>8.465753424657535E-5</v>
      </c>
      <c r="G499" s="226">
        <f t="shared" si="45"/>
        <v>4.092082191780768E-2</v>
      </c>
      <c r="I499" s="227">
        <f t="shared" si="46"/>
        <v>5.5890410958904109E-5</v>
      </c>
      <c r="J499" s="226">
        <f t="shared" si="47"/>
        <v>2.7209863013698831E-2</v>
      </c>
    </row>
    <row r="500" spans="2:10" hidden="1" x14ac:dyDescent="0.2">
      <c r="B500" s="229">
        <f t="shared" ref="B500:B563" si="48">B499+1</f>
        <v>43935</v>
      </c>
      <c r="C500" s="228">
        <f t="shared" ref="C500:C563" si="49">C499</f>
        <v>2</v>
      </c>
      <c r="D500" s="228">
        <v>130</v>
      </c>
      <c r="F500" s="227">
        <f t="shared" ref="F500:F563" si="50">F499</f>
        <v>8.465753424657535E-5</v>
      </c>
      <c r="G500" s="226">
        <f t="shared" ref="G500:G563" si="51">G499+F500</f>
        <v>4.1005479452054253E-2</v>
      </c>
      <c r="I500" s="227">
        <f t="shared" ref="I500:I563" si="52">I499</f>
        <v>5.5890410958904109E-5</v>
      </c>
      <c r="J500" s="226">
        <f t="shared" ref="J500:J563" si="53">J499+I500</f>
        <v>2.7265753424657736E-2</v>
      </c>
    </row>
    <row r="501" spans="2:10" hidden="1" x14ac:dyDescent="0.2">
      <c r="B501" s="229">
        <f t="shared" si="48"/>
        <v>43936</v>
      </c>
      <c r="C501" s="228">
        <f t="shared" si="49"/>
        <v>2</v>
      </c>
      <c r="D501" s="228">
        <v>131</v>
      </c>
      <c r="F501" s="227">
        <f t="shared" si="50"/>
        <v>8.465753424657535E-5</v>
      </c>
      <c r="G501" s="226">
        <f t="shared" si="51"/>
        <v>4.1090136986300825E-2</v>
      </c>
      <c r="I501" s="227">
        <f t="shared" si="52"/>
        <v>5.5890410958904109E-5</v>
      </c>
      <c r="J501" s="226">
        <f t="shared" si="53"/>
        <v>2.7321643835616641E-2</v>
      </c>
    </row>
    <row r="502" spans="2:10" hidden="1" x14ac:dyDescent="0.2">
      <c r="B502" s="229">
        <f t="shared" si="48"/>
        <v>43937</v>
      </c>
      <c r="C502" s="228">
        <f t="shared" si="49"/>
        <v>2</v>
      </c>
      <c r="D502" s="228">
        <v>132</v>
      </c>
      <c r="F502" s="227">
        <f t="shared" si="50"/>
        <v>8.465753424657535E-5</v>
      </c>
      <c r="G502" s="226">
        <f t="shared" si="51"/>
        <v>4.1174794520547398E-2</v>
      </c>
      <c r="I502" s="227">
        <f t="shared" si="52"/>
        <v>5.5890410958904109E-5</v>
      </c>
      <c r="J502" s="226">
        <f t="shared" si="53"/>
        <v>2.7377534246575547E-2</v>
      </c>
    </row>
    <row r="503" spans="2:10" hidden="1" x14ac:dyDescent="0.2">
      <c r="B503" s="229">
        <f t="shared" si="48"/>
        <v>43938</v>
      </c>
      <c r="C503" s="228">
        <f t="shared" si="49"/>
        <v>2</v>
      </c>
      <c r="D503" s="228">
        <v>133</v>
      </c>
      <c r="F503" s="227">
        <f t="shared" si="50"/>
        <v>8.465753424657535E-5</v>
      </c>
      <c r="G503" s="226">
        <f t="shared" si="51"/>
        <v>4.125945205479397E-2</v>
      </c>
      <c r="I503" s="227">
        <f t="shared" si="52"/>
        <v>5.5890410958904109E-5</v>
      </c>
      <c r="J503" s="226">
        <f t="shared" si="53"/>
        <v>2.7433424657534452E-2</v>
      </c>
    </row>
    <row r="504" spans="2:10" hidden="1" x14ac:dyDescent="0.2">
      <c r="B504" s="229">
        <f t="shared" si="48"/>
        <v>43939</v>
      </c>
      <c r="C504" s="228">
        <f t="shared" si="49"/>
        <v>2</v>
      </c>
      <c r="D504" s="228">
        <v>134</v>
      </c>
      <c r="F504" s="227">
        <f t="shared" si="50"/>
        <v>8.465753424657535E-5</v>
      </c>
      <c r="G504" s="226">
        <f t="shared" si="51"/>
        <v>4.1344109589040542E-2</v>
      </c>
      <c r="I504" s="227">
        <f t="shared" si="52"/>
        <v>5.5890410958904109E-5</v>
      </c>
      <c r="J504" s="226">
        <f t="shared" si="53"/>
        <v>2.7489315068493357E-2</v>
      </c>
    </row>
    <row r="505" spans="2:10" hidden="1" x14ac:dyDescent="0.2">
      <c r="B505" s="229">
        <f t="shared" si="48"/>
        <v>43940</v>
      </c>
      <c r="C505" s="228">
        <f t="shared" si="49"/>
        <v>2</v>
      </c>
      <c r="D505" s="228">
        <v>135</v>
      </c>
      <c r="F505" s="227">
        <f t="shared" si="50"/>
        <v>8.465753424657535E-5</v>
      </c>
      <c r="G505" s="226">
        <f t="shared" si="51"/>
        <v>4.1428767123287115E-2</v>
      </c>
      <c r="I505" s="227">
        <f t="shared" si="52"/>
        <v>5.5890410958904109E-5</v>
      </c>
      <c r="J505" s="226">
        <f t="shared" si="53"/>
        <v>2.7545205479452262E-2</v>
      </c>
    </row>
    <row r="506" spans="2:10" hidden="1" x14ac:dyDescent="0.2">
      <c r="B506" s="229">
        <f t="shared" si="48"/>
        <v>43941</v>
      </c>
      <c r="C506" s="228">
        <f t="shared" si="49"/>
        <v>2</v>
      </c>
      <c r="D506" s="228">
        <v>136</v>
      </c>
      <c r="F506" s="227">
        <f t="shared" si="50"/>
        <v>8.465753424657535E-5</v>
      </c>
      <c r="G506" s="226">
        <f t="shared" si="51"/>
        <v>4.1513424657533687E-2</v>
      </c>
      <c r="I506" s="227">
        <f t="shared" si="52"/>
        <v>5.5890410958904109E-5</v>
      </c>
      <c r="J506" s="226">
        <f t="shared" si="53"/>
        <v>2.7601095890411168E-2</v>
      </c>
    </row>
    <row r="507" spans="2:10" hidden="1" x14ac:dyDescent="0.2">
      <c r="B507" s="229">
        <f t="shared" si="48"/>
        <v>43942</v>
      </c>
      <c r="C507" s="228">
        <f t="shared" si="49"/>
        <v>2</v>
      </c>
      <c r="D507" s="228">
        <v>137</v>
      </c>
      <c r="F507" s="227">
        <f t="shared" si="50"/>
        <v>8.465753424657535E-5</v>
      </c>
      <c r="G507" s="226">
        <f t="shared" si="51"/>
        <v>4.159808219178026E-2</v>
      </c>
      <c r="I507" s="227">
        <f t="shared" si="52"/>
        <v>5.5890410958904109E-5</v>
      </c>
      <c r="J507" s="226">
        <f t="shared" si="53"/>
        <v>2.7656986301370073E-2</v>
      </c>
    </row>
    <row r="508" spans="2:10" hidden="1" x14ac:dyDescent="0.2">
      <c r="B508" s="229">
        <f t="shared" si="48"/>
        <v>43943</v>
      </c>
      <c r="C508" s="228">
        <f t="shared" si="49"/>
        <v>2</v>
      </c>
      <c r="D508" s="228">
        <v>138</v>
      </c>
      <c r="F508" s="227">
        <f t="shared" si="50"/>
        <v>8.465753424657535E-5</v>
      </c>
      <c r="G508" s="226">
        <f t="shared" si="51"/>
        <v>4.1682739726026832E-2</v>
      </c>
      <c r="I508" s="227">
        <f t="shared" si="52"/>
        <v>5.5890410958904109E-5</v>
      </c>
      <c r="J508" s="226">
        <f t="shared" si="53"/>
        <v>2.7712876712328978E-2</v>
      </c>
    </row>
    <row r="509" spans="2:10" hidden="1" x14ac:dyDescent="0.2">
      <c r="B509" s="229">
        <f t="shared" si="48"/>
        <v>43944</v>
      </c>
      <c r="C509" s="228">
        <f t="shared" si="49"/>
        <v>2</v>
      </c>
      <c r="D509" s="228">
        <v>139</v>
      </c>
      <c r="F509" s="227">
        <f t="shared" si="50"/>
        <v>8.465753424657535E-5</v>
      </c>
      <c r="G509" s="226">
        <f t="shared" si="51"/>
        <v>4.1767397260273405E-2</v>
      </c>
      <c r="I509" s="227">
        <f t="shared" si="52"/>
        <v>5.5890410958904109E-5</v>
      </c>
      <c r="J509" s="226">
        <f t="shared" si="53"/>
        <v>2.7768767123287883E-2</v>
      </c>
    </row>
    <row r="510" spans="2:10" hidden="1" x14ac:dyDescent="0.2">
      <c r="B510" s="229">
        <f t="shared" si="48"/>
        <v>43945</v>
      </c>
      <c r="C510" s="228">
        <f t="shared" si="49"/>
        <v>2</v>
      </c>
      <c r="D510" s="228">
        <v>140</v>
      </c>
      <c r="F510" s="227">
        <f t="shared" si="50"/>
        <v>8.465753424657535E-5</v>
      </c>
      <c r="G510" s="226">
        <f t="shared" si="51"/>
        <v>4.1852054794519977E-2</v>
      </c>
      <c r="I510" s="227">
        <f t="shared" si="52"/>
        <v>5.5890410958904109E-5</v>
      </c>
      <c r="J510" s="226">
        <f t="shared" si="53"/>
        <v>2.7824657534246788E-2</v>
      </c>
    </row>
    <row r="511" spans="2:10" hidden="1" x14ac:dyDescent="0.2">
      <c r="B511" s="229">
        <f t="shared" si="48"/>
        <v>43946</v>
      </c>
      <c r="C511" s="228">
        <f t="shared" si="49"/>
        <v>2</v>
      </c>
      <c r="D511" s="228">
        <v>141</v>
      </c>
      <c r="F511" s="227">
        <f t="shared" si="50"/>
        <v>8.465753424657535E-5</v>
      </c>
      <c r="G511" s="226">
        <f t="shared" si="51"/>
        <v>4.193671232876655E-2</v>
      </c>
      <c r="I511" s="227">
        <f t="shared" si="52"/>
        <v>5.5890410958904109E-5</v>
      </c>
      <c r="J511" s="226">
        <f t="shared" si="53"/>
        <v>2.7880547945205694E-2</v>
      </c>
    </row>
    <row r="512" spans="2:10" hidden="1" x14ac:dyDescent="0.2">
      <c r="B512" s="229">
        <f t="shared" si="48"/>
        <v>43947</v>
      </c>
      <c r="C512" s="228">
        <f t="shared" si="49"/>
        <v>2</v>
      </c>
      <c r="D512" s="228">
        <v>142</v>
      </c>
      <c r="F512" s="227">
        <f t="shared" si="50"/>
        <v>8.465753424657535E-5</v>
      </c>
      <c r="G512" s="226">
        <f t="shared" si="51"/>
        <v>4.2021369863013122E-2</v>
      </c>
      <c r="I512" s="227">
        <f t="shared" si="52"/>
        <v>5.5890410958904109E-5</v>
      </c>
      <c r="J512" s="226">
        <f t="shared" si="53"/>
        <v>2.7936438356164599E-2</v>
      </c>
    </row>
    <row r="513" spans="2:10" hidden="1" x14ac:dyDescent="0.2">
      <c r="B513" s="229">
        <f t="shared" si="48"/>
        <v>43948</v>
      </c>
      <c r="C513" s="228">
        <f t="shared" si="49"/>
        <v>2</v>
      </c>
      <c r="D513" s="228">
        <v>143</v>
      </c>
      <c r="F513" s="227">
        <f t="shared" si="50"/>
        <v>8.465753424657535E-5</v>
      </c>
      <c r="G513" s="226">
        <f t="shared" si="51"/>
        <v>4.2106027397259695E-2</v>
      </c>
      <c r="I513" s="227">
        <f t="shared" si="52"/>
        <v>5.5890410958904109E-5</v>
      </c>
      <c r="J513" s="226">
        <f t="shared" si="53"/>
        <v>2.7992328767123504E-2</v>
      </c>
    </row>
    <row r="514" spans="2:10" hidden="1" x14ac:dyDescent="0.2">
      <c r="B514" s="229">
        <f t="shared" si="48"/>
        <v>43949</v>
      </c>
      <c r="C514" s="228">
        <f t="shared" si="49"/>
        <v>2</v>
      </c>
      <c r="D514" s="228">
        <v>144</v>
      </c>
      <c r="F514" s="227">
        <f t="shared" si="50"/>
        <v>8.465753424657535E-5</v>
      </c>
      <c r="G514" s="226">
        <f t="shared" si="51"/>
        <v>4.2190684931506267E-2</v>
      </c>
      <c r="I514" s="227">
        <f t="shared" si="52"/>
        <v>5.5890410958904109E-5</v>
      </c>
      <c r="J514" s="226">
        <f t="shared" si="53"/>
        <v>2.8048219178082409E-2</v>
      </c>
    </row>
    <row r="515" spans="2:10" hidden="1" x14ac:dyDescent="0.2">
      <c r="B515" s="229">
        <f t="shared" si="48"/>
        <v>43950</v>
      </c>
      <c r="C515" s="228">
        <f t="shared" si="49"/>
        <v>2</v>
      </c>
      <c r="D515" s="228">
        <v>145</v>
      </c>
      <c r="F515" s="227">
        <f t="shared" si="50"/>
        <v>8.465753424657535E-5</v>
      </c>
      <c r="G515" s="226">
        <f t="shared" si="51"/>
        <v>4.227534246575284E-2</v>
      </c>
      <c r="I515" s="227">
        <f t="shared" si="52"/>
        <v>5.5890410958904109E-5</v>
      </c>
      <c r="J515" s="226">
        <f t="shared" si="53"/>
        <v>2.8104109589041314E-2</v>
      </c>
    </row>
    <row r="516" spans="2:10" hidden="1" x14ac:dyDescent="0.2">
      <c r="B516" s="229">
        <f t="shared" si="48"/>
        <v>43951</v>
      </c>
      <c r="C516" s="228">
        <f t="shared" si="49"/>
        <v>2</v>
      </c>
      <c r="D516" s="228">
        <v>146</v>
      </c>
      <c r="F516" s="227">
        <f t="shared" si="50"/>
        <v>8.465753424657535E-5</v>
      </c>
      <c r="G516" s="226">
        <f t="shared" si="51"/>
        <v>4.2359999999999412E-2</v>
      </c>
      <c r="I516" s="227">
        <f t="shared" si="52"/>
        <v>5.5890410958904109E-5</v>
      </c>
      <c r="J516" s="226">
        <f t="shared" si="53"/>
        <v>2.816000000000022E-2</v>
      </c>
    </row>
    <row r="517" spans="2:10" x14ac:dyDescent="0.2">
      <c r="B517" s="229">
        <f t="shared" si="48"/>
        <v>43952</v>
      </c>
      <c r="C517" s="228">
        <f t="shared" si="49"/>
        <v>2</v>
      </c>
      <c r="D517" s="228">
        <v>147</v>
      </c>
      <c r="F517" s="227">
        <f t="shared" si="50"/>
        <v>8.465753424657535E-5</v>
      </c>
      <c r="G517" s="226">
        <f t="shared" si="51"/>
        <v>4.2444657534245984E-2</v>
      </c>
      <c r="I517" s="227">
        <f t="shared" si="52"/>
        <v>5.5890410958904109E-5</v>
      </c>
      <c r="J517" s="226">
        <f t="shared" si="53"/>
        <v>2.8215890410959125E-2</v>
      </c>
    </row>
    <row r="518" spans="2:10" hidden="1" x14ac:dyDescent="0.2">
      <c r="B518" s="229">
        <f t="shared" si="48"/>
        <v>43953</v>
      </c>
      <c r="C518" s="228">
        <f t="shared" si="49"/>
        <v>2</v>
      </c>
      <c r="D518" s="228">
        <v>148</v>
      </c>
      <c r="F518" s="227">
        <f t="shared" si="50"/>
        <v>8.465753424657535E-5</v>
      </c>
      <c r="G518" s="226">
        <f t="shared" si="51"/>
        <v>4.2529315068492557E-2</v>
      </c>
      <c r="I518" s="227">
        <f t="shared" si="52"/>
        <v>5.5890410958904109E-5</v>
      </c>
      <c r="J518" s="226">
        <f t="shared" si="53"/>
        <v>2.827178082191803E-2</v>
      </c>
    </row>
    <row r="519" spans="2:10" hidden="1" x14ac:dyDescent="0.2">
      <c r="B519" s="229">
        <f t="shared" si="48"/>
        <v>43954</v>
      </c>
      <c r="C519" s="228">
        <f t="shared" si="49"/>
        <v>2</v>
      </c>
      <c r="D519" s="228">
        <v>149</v>
      </c>
      <c r="F519" s="227">
        <f t="shared" si="50"/>
        <v>8.465753424657535E-5</v>
      </c>
      <c r="G519" s="226">
        <f t="shared" si="51"/>
        <v>4.2613972602739129E-2</v>
      </c>
      <c r="I519" s="227">
        <f t="shared" si="52"/>
        <v>5.5890410958904109E-5</v>
      </c>
      <c r="J519" s="226">
        <f t="shared" si="53"/>
        <v>2.8327671232876935E-2</v>
      </c>
    </row>
    <row r="520" spans="2:10" hidden="1" x14ac:dyDescent="0.2">
      <c r="B520" s="229">
        <f t="shared" si="48"/>
        <v>43955</v>
      </c>
      <c r="C520" s="228">
        <f t="shared" si="49"/>
        <v>2</v>
      </c>
      <c r="D520" s="228">
        <v>150</v>
      </c>
      <c r="F520" s="227">
        <f t="shared" si="50"/>
        <v>8.465753424657535E-5</v>
      </c>
      <c r="G520" s="226">
        <f t="shared" si="51"/>
        <v>4.2698630136985702E-2</v>
      </c>
      <c r="I520" s="227">
        <f t="shared" si="52"/>
        <v>5.5890410958904109E-5</v>
      </c>
      <c r="J520" s="226">
        <f t="shared" si="53"/>
        <v>2.838356164383584E-2</v>
      </c>
    </row>
    <row r="521" spans="2:10" hidden="1" x14ac:dyDescent="0.2">
      <c r="B521" s="229">
        <f t="shared" si="48"/>
        <v>43956</v>
      </c>
      <c r="C521" s="228">
        <f t="shared" si="49"/>
        <v>2</v>
      </c>
      <c r="D521" s="228">
        <v>151</v>
      </c>
      <c r="F521" s="227">
        <f t="shared" si="50"/>
        <v>8.465753424657535E-5</v>
      </c>
      <c r="G521" s="226">
        <f t="shared" si="51"/>
        <v>4.2783287671232274E-2</v>
      </c>
      <c r="I521" s="227">
        <f t="shared" si="52"/>
        <v>5.5890410958904109E-5</v>
      </c>
      <c r="J521" s="226">
        <f t="shared" si="53"/>
        <v>2.8439452054794746E-2</v>
      </c>
    </row>
    <row r="522" spans="2:10" hidden="1" x14ac:dyDescent="0.2">
      <c r="B522" s="229">
        <f t="shared" si="48"/>
        <v>43957</v>
      </c>
      <c r="C522" s="228">
        <f t="shared" si="49"/>
        <v>2</v>
      </c>
      <c r="D522" s="228">
        <v>152</v>
      </c>
      <c r="F522" s="227">
        <f t="shared" si="50"/>
        <v>8.465753424657535E-5</v>
      </c>
      <c r="G522" s="226">
        <f t="shared" si="51"/>
        <v>4.2867945205478847E-2</v>
      </c>
      <c r="I522" s="227">
        <f t="shared" si="52"/>
        <v>5.5890410958904109E-5</v>
      </c>
      <c r="J522" s="226">
        <f t="shared" si="53"/>
        <v>2.8495342465753651E-2</v>
      </c>
    </row>
    <row r="523" spans="2:10" hidden="1" x14ac:dyDescent="0.2">
      <c r="B523" s="229">
        <f t="shared" si="48"/>
        <v>43958</v>
      </c>
      <c r="C523" s="228">
        <f t="shared" si="49"/>
        <v>2</v>
      </c>
      <c r="D523" s="228">
        <v>153</v>
      </c>
      <c r="F523" s="227">
        <f t="shared" si="50"/>
        <v>8.465753424657535E-5</v>
      </c>
      <c r="G523" s="226">
        <f t="shared" si="51"/>
        <v>4.2952602739725419E-2</v>
      </c>
      <c r="I523" s="227">
        <f t="shared" si="52"/>
        <v>5.5890410958904109E-5</v>
      </c>
      <c r="J523" s="226">
        <f t="shared" si="53"/>
        <v>2.8551232876712556E-2</v>
      </c>
    </row>
    <row r="524" spans="2:10" hidden="1" x14ac:dyDescent="0.2">
      <c r="B524" s="229">
        <f t="shared" si="48"/>
        <v>43959</v>
      </c>
      <c r="C524" s="228">
        <f t="shared" si="49"/>
        <v>2</v>
      </c>
      <c r="D524" s="228">
        <v>154</v>
      </c>
      <c r="F524" s="227">
        <f t="shared" si="50"/>
        <v>8.465753424657535E-5</v>
      </c>
      <c r="G524" s="226">
        <f t="shared" si="51"/>
        <v>4.3037260273971992E-2</v>
      </c>
      <c r="I524" s="227">
        <f t="shared" si="52"/>
        <v>5.5890410958904109E-5</v>
      </c>
      <c r="J524" s="226">
        <f t="shared" si="53"/>
        <v>2.8607123287671461E-2</v>
      </c>
    </row>
    <row r="525" spans="2:10" hidden="1" x14ac:dyDescent="0.2">
      <c r="B525" s="229">
        <f t="shared" si="48"/>
        <v>43960</v>
      </c>
      <c r="C525" s="228">
        <f t="shared" si="49"/>
        <v>2</v>
      </c>
      <c r="D525" s="228">
        <v>155</v>
      </c>
      <c r="F525" s="227">
        <f t="shared" si="50"/>
        <v>8.465753424657535E-5</v>
      </c>
      <c r="G525" s="226">
        <f t="shared" si="51"/>
        <v>4.3121917808218564E-2</v>
      </c>
      <c r="I525" s="227">
        <f t="shared" si="52"/>
        <v>5.5890410958904109E-5</v>
      </c>
      <c r="J525" s="226">
        <f t="shared" si="53"/>
        <v>2.8663013698630366E-2</v>
      </c>
    </row>
    <row r="526" spans="2:10" hidden="1" x14ac:dyDescent="0.2">
      <c r="B526" s="229">
        <f t="shared" si="48"/>
        <v>43961</v>
      </c>
      <c r="C526" s="228">
        <f t="shared" si="49"/>
        <v>2</v>
      </c>
      <c r="D526" s="228">
        <v>156</v>
      </c>
      <c r="F526" s="227">
        <f t="shared" si="50"/>
        <v>8.465753424657535E-5</v>
      </c>
      <c r="G526" s="226">
        <f t="shared" si="51"/>
        <v>4.3206575342465137E-2</v>
      </c>
      <c r="I526" s="227">
        <f t="shared" si="52"/>
        <v>5.5890410958904109E-5</v>
      </c>
      <c r="J526" s="226">
        <f t="shared" si="53"/>
        <v>2.8718904109589272E-2</v>
      </c>
    </row>
    <row r="527" spans="2:10" hidden="1" x14ac:dyDescent="0.2">
      <c r="B527" s="229">
        <f t="shared" si="48"/>
        <v>43962</v>
      </c>
      <c r="C527" s="228">
        <f t="shared" si="49"/>
        <v>2</v>
      </c>
      <c r="D527" s="228">
        <v>157</v>
      </c>
      <c r="F527" s="227">
        <f t="shared" si="50"/>
        <v>8.465753424657535E-5</v>
      </c>
      <c r="G527" s="226">
        <f t="shared" si="51"/>
        <v>4.3291232876711709E-2</v>
      </c>
      <c r="I527" s="227">
        <f t="shared" si="52"/>
        <v>5.5890410958904109E-5</v>
      </c>
      <c r="J527" s="226">
        <f t="shared" si="53"/>
        <v>2.8774794520548177E-2</v>
      </c>
    </row>
    <row r="528" spans="2:10" hidden="1" x14ac:dyDescent="0.2">
      <c r="B528" s="229">
        <f t="shared" si="48"/>
        <v>43963</v>
      </c>
      <c r="C528" s="228">
        <f t="shared" si="49"/>
        <v>2</v>
      </c>
      <c r="D528" s="228">
        <v>158</v>
      </c>
      <c r="F528" s="227">
        <f t="shared" si="50"/>
        <v>8.465753424657535E-5</v>
      </c>
      <c r="G528" s="226">
        <f t="shared" si="51"/>
        <v>4.3375890410958282E-2</v>
      </c>
      <c r="I528" s="227">
        <f t="shared" si="52"/>
        <v>5.5890410958904109E-5</v>
      </c>
      <c r="J528" s="226">
        <f t="shared" si="53"/>
        <v>2.8830684931507082E-2</v>
      </c>
    </row>
    <row r="529" spans="2:10" hidden="1" x14ac:dyDescent="0.2">
      <c r="B529" s="229">
        <f t="shared" si="48"/>
        <v>43964</v>
      </c>
      <c r="C529" s="228">
        <f t="shared" si="49"/>
        <v>2</v>
      </c>
      <c r="D529" s="228">
        <v>159</v>
      </c>
      <c r="F529" s="227">
        <f t="shared" si="50"/>
        <v>8.465753424657535E-5</v>
      </c>
      <c r="G529" s="226">
        <f t="shared" si="51"/>
        <v>4.3460547945204854E-2</v>
      </c>
      <c r="I529" s="227">
        <f t="shared" si="52"/>
        <v>5.5890410958904109E-5</v>
      </c>
      <c r="J529" s="226">
        <f t="shared" si="53"/>
        <v>2.8886575342465987E-2</v>
      </c>
    </row>
    <row r="530" spans="2:10" hidden="1" x14ac:dyDescent="0.2">
      <c r="B530" s="229">
        <f t="shared" si="48"/>
        <v>43965</v>
      </c>
      <c r="C530" s="228">
        <f t="shared" si="49"/>
        <v>2</v>
      </c>
      <c r="D530" s="228">
        <v>160</v>
      </c>
      <c r="F530" s="227">
        <f t="shared" si="50"/>
        <v>8.465753424657535E-5</v>
      </c>
      <c r="G530" s="226">
        <f t="shared" si="51"/>
        <v>4.3545205479451427E-2</v>
      </c>
      <c r="I530" s="227">
        <f t="shared" si="52"/>
        <v>5.5890410958904109E-5</v>
      </c>
      <c r="J530" s="226">
        <f t="shared" si="53"/>
        <v>2.8942465753424892E-2</v>
      </c>
    </row>
    <row r="531" spans="2:10" hidden="1" x14ac:dyDescent="0.2">
      <c r="B531" s="229">
        <f t="shared" si="48"/>
        <v>43966</v>
      </c>
      <c r="C531" s="228">
        <f t="shared" si="49"/>
        <v>2</v>
      </c>
      <c r="D531" s="228">
        <v>161</v>
      </c>
      <c r="F531" s="227">
        <f t="shared" si="50"/>
        <v>8.465753424657535E-5</v>
      </c>
      <c r="G531" s="226">
        <f t="shared" si="51"/>
        <v>4.3629863013697999E-2</v>
      </c>
      <c r="I531" s="227">
        <f t="shared" si="52"/>
        <v>5.5890410958904109E-5</v>
      </c>
      <c r="J531" s="226">
        <f t="shared" si="53"/>
        <v>2.8998356164383798E-2</v>
      </c>
    </row>
    <row r="532" spans="2:10" hidden="1" x14ac:dyDescent="0.2">
      <c r="B532" s="229">
        <f t="shared" si="48"/>
        <v>43967</v>
      </c>
      <c r="C532" s="228">
        <f t="shared" si="49"/>
        <v>2</v>
      </c>
      <c r="D532" s="228">
        <v>162</v>
      </c>
      <c r="F532" s="227">
        <f t="shared" si="50"/>
        <v>8.465753424657535E-5</v>
      </c>
      <c r="G532" s="226">
        <f t="shared" si="51"/>
        <v>4.3714520547944571E-2</v>
      </c>
      <c r="I532" s="227">
        <f t="shared" si="52"/>
        <v>5.5890410958904109E-5</v>
      </c>
      <c r="J532" s="226">
        <f t="shared" si="53"/>
        <v>2.9054246575342703E-2</v>
      </c>
    </row>
    <row r="533" spans="2:10" hidden="1" x14ac:dyDescent="0.2">
      <c r="B533" s="229">
        <f t="shared" si="48"/>
        <v>43968</v>
      </c>
      <c r="C533" s="228">
        <f t="shared" si="49"/>
        <v>2</v>
      </c>
      <c r="D533" s="228">
        <v>163</v>
      </c>
      <c r="F533" s="227">
        <f t="shared" si="50"/>
        <v>8.465753424657535E-5</v>
      </c>
      <c r="G533" s="226">
        <f t="shared" si="51"/>
        <v>4.3799178082191144E-2</v>
      </c>
      <c r="I533" s="227">
        <f t="shared" si="52"/>
        <v>5.5890410958904109E-5</v>
      </c>
      <c r="J533" s="226">
        <f t="shared" si="53"/>
        <v>2.9110136986301608E-2</v>
      </c>
    </row>
    <row r="534" spans="2:10" hidden="1" x14ac:dyDescent="0.2">
      <c r="B534" s="229">
        <f t="shared" si="48"/>
        <v>43969</v>
      </c>
      <c r="C534" s="228">
        <f t="shared" si="49"/>
        <v>2</v>
      </c>
      <c r="D534" s="228">
        <v>164</v>
      </c>
      <c r="F534" s="227">
        <f t="shared" si="50"/>
        <v>8.465753424657535E-5</v>
      </c>
      <c r="G534" s="226">
        <f t="shared" si="51"/>
        <v>4.3883835616437716E-2</v>
      </c>
      <c r="I534" s="227">
        <f t="shared" si="52"/>
        <v>5.5890410958904109E-5</v>
      </c>
      <c r="J534" s="226">
        <f t="shared" si="53"/>
        <v>2.9166027397260513E-2</v>
      </c>
    </row>
    <row r="535" spans="2:10" hidden="1" x14ac:dyDescent="0.2">
      <c r="B535" s="229">
        <f t="shared" si="48"/>
        <v>43970</v>
      </c>
      <c r="C535" s="228">
        <f t="shared" si="49"/>
        <v>2</v>
      </c>
      <c r="D535" s="228">
        <v>165</v>
      </c>
      <c r="F535" s="227">
        <f t="shared" si="50"/>
        <v>8.465753424657535E-5</v>
      </c>
      <c r="G535" s="226">
        <f t="shared" si="51"/>
        <v>4.3968493150684289E-2</v>
      </c>
      <c r="I535" s="227">
        <f t="shared" si="52"/>
        <v>5.5890410958904109E-5</v>
      </c>
      <c r="J535" s="226">
        <f t="shared" si="53"/>
        <v>2.9221917808219419E-2</v>
      </c>
    </row>
    <row r="536" spans="2:10" hidden="1" x14ac:dyDescent="0.2">
      <c r="B536" s="229">
        <f t="shared" si="48"/>
        <v>43971</v>
      </c>
      <c r="C536" s="228">
        <f t="shared" si="49"/>
        <v>2</v>
      </c>
      <c r="D536" s="228">
        <v>166</v>
      </c>
      <c r="F536" s="227">
        <f t="shared" si="50"/>
        <v>8.465753424657535E-5</v>
      </c>
      <c r="G536" s="226">
        <f t="shared" si="51"/>
        <v>4.4053150684930861E-2</v>
      </c>
      <c r="I536" s="227">
        <f t="shared" si="52"/>
        <v>5.5890410958904109E-5</v>
      </c>
      <c r="J536" s="226">
        <f t="shared" si="53"/>
        <v>2.9277808219178324E-2</v>
      </c>
    </row>
    <row r="537" spans="2:10" hidden="1" x14ac:dyDescent="0.2">
      <c r="B537" s="229">
        <f t="shared" si="48"/>
        <v>43972</v>
      </c>
      <c r="C537" s="228">
        <f t="shared" si="49"/>
        <v>2</v>
      </c>
      <c r="D537" s="228">
        <v>167</v>
      </c>
      <c r="F537" s="227">
        <f t="shared" si="50"/>
        <v>8.465753424657535E-5</v>
      </c>
      <c r="G537" s="226">
        <f t="shared" si="51"/>
        <v>4.4137808219177434E-2</v>
      </c>
      <c r="I537" s="227">
        <f t="shared" si="52"/>
        <v>5.5890410958904109E-5</v>
      </c>
      <c r="J537" s="226">
        <f t="shared" si="53"/>
        <v>2.9333698630137229E-2</v>
      </c>
    </row>
    <row r="538" spans="2:10" hidden="1" x14ac:dyDescent="0.2">
      <c r="B538" s="229">
        <f t="shared" si="48"/>
        <v>43973</v>
      </c>
      <c r="C538" s="228">
        <f t="shared" si="49"/>
        <v>2</v>
      </c>
      <c r="D538" s="228">
        <v>168</v>
      </c>
      <c r="F538" s="227">
        <f t="shared" si="50"/>
        <v>8.465753424657535E-5</v>
      </c>
      <c r="G538" s="226">
        <f t="shared" si="51"/>
        <v>4.4222465753424006E-2</v>
      </c>
      <c r="I538" s="227">
        <f t="shared" si="52"/>
        <v>5.5890410958904109E-5</v>
      </c>
      <c r="J538" s="226">
        <f t="shared" si="53"/>
        <v>2.9389589041096134E-2</v>
      </c>
    </row>
    <row r="539" spans="2:10" hidden="1" x14ac:dyDescent="0.2">
      <c r="B539" s="229">
        <f t="shared" si="48"/>
        <v>43974</v>
      </c>
      <c r="C539" s="228">
        <f t="shared" si="49"/>
        <v>2</v>
      </c>
      <c r="D539" s="228">
        <v>169</v>
      </c>
      <c r="F539" s="227">
        <f t="shared" si="50"/>
        <v>8.465753424657535E-5</v>
      </c>
      <c r="G539" s="226">
        <f t="shared" si="51"/>
        <v>4.4307123287670579E-2</v>
      </c>
      <c r="I539" s="227">
        <f t="shared" si="52"/>
        <v>5.5890410958904109E-5</v>
      </c>
      <c r="J539" s="226">
        <f t="shared" si="53"/>
        <v>2.9445479452055039E-2</v>
      </c>
    </row>
    <row r="540" spans="2:10" hidden="1" x14ac:dyDescent="0.2">
      <c r="B540" s="229">
        <f t="shared" si="48"/>
        <v>43975</v>
      </c>
      <c r="C540" s="228">
        <f t="shared" si="49"/>
        <v>2</v>
      </c>
      <c r="D540" s="228">
        <v>170</v>
      </c>
      <c r="F540" s="227">
        <f t="shared" si="50"/>
        <v>8.465753424657535E-5</v>
      </c>
      <c r="G540" s="226">
        <f t="shared" si="51"/>
        <v>4.4391780821917151E-2</v>
      </c>
      <c r="I540" s="227">
        <f t="shared" si="52"/>
        <v>5.5890410958904109E-5</v>
      </c>
      <c r="J540" s="226">
        <f t="shared" si="53"/>
        <v>2.9501369863013945E-2</v>
      </c>
    </row>
    <row r="541" spans="2:10" hidden="1" x14ac:dyDescent="0.2">
      <c r="B541" s="229">
        <f t="shared" si="48"/>
        <v>43976</v>
      </c>
      <c r="C541" s="228">
        <f t="shared" si="49"/>
        <v>2</v>
      </c>
      <c r="D541" s="228">
        <v>171</v>
      </c>
      <c r="F541" s="227">
        <f t="shared" si="50"/>
        <v>8.465753424657535E-5</v>
      </c>
      <c r="G541" s="226">
        <f t="shared" si="51"/>
        <v>4.4476438356163724E-2</v>
      </c>
      <c r="I541" s="227">
        <f t="shared" si="52"/>
        <v>5.5890410958904109E-5</v>
      </c>
      <c r="J541" s="226">
        <f t="shared" si="53"/>
        <v>2.955726027397285E-2</v>
      </c>
    </row>
    <row r="542" spans="2:10" hidden="1" x14ac:dyDescent="0.2">
      <c r="B542" s="229">
        <f t="shared" si="48"/>
        <v>43977</v>
      </c>
      <c r="C542" s="228">
        <f t="shared" si="49"/>
        <v>2</v>
      </c>
      <c r="D542" s="228">
        <v>172</v>
      </c>
      <c r="F542" s="227">
        <f t="shared" si="50"/>
        <v>8.465753424657535E-5</v>
      </c>
      <c r="G542" s="226">
        <f t="shared" si="51"/>
        <v>4.4561095890410296E-2</v>
      </c>
      <c r="I542" s="227">
        <f t="shared" si="52"/>
        <v>5.5890410958904109E-5</v>
      </c>
      <c r="J542" s="226">
        <f t="shared" si="53"/>
        <v>2.9613150684931755E-2</v>
      </c>
    </row>
    <row r="543" spans="2:10" hidden="1" x14ac:dyDescent="0.2">
      <c r="B543" s="229">
        <f t="shared" si="48"/>
        <v>43978</v>
      </c>
      <c r="C543" s="228">
        <f t="shared" si="49"/>
        <v>2</v>
      </c>
      <c r="D543" s="228">
        <v>173</v>
      </c>
      <c r="F543" s="227">
        <f t="shared" si="50"/>
        <v>8.465753424657535E-5</v>
      </c>
      <c r="G543" s="226">
        <f t="shared" si="51"/>
        <v>4.4645753424656869E-2</v>
      </c>
      <c r="I543" s="227">
        <f t="shared" si="52"/>
        <v>5.5890410958904109E-5</v>
      </c>
      <c r="J543" s="226">
        <f t="shared" si="53"/>
        <v>2.966904109589066E-2</v>
      </c>
    </row>
    <row r="544" spans="2:10" hidden="1" x14ac:dyDescent="0.2">
      <c r="B544" s="229">
        <f t="shared" si="48"/>
        <v>43979</v>
      </c>
      <c r="C544" s="228">
        <f t="shared" si="49"/>
        <v>2</v>
      </c>
      <c r="D544" s="228">
        <v>174</v>
      </c>
      <c r="F544" s="227">
        <f t="shared" si="50"/>
        <v>8.465753424657535E-5</v>
      </c>
      <c r="G544" s="226">
        <f t="shared" si="51"/>
        <v>4.4730410958903441E-2</v>
      </c>
      <c r="I544" s="227">
        <f t="shared" si="52"/>
        <v>5.5890410958904109E-5</v>
      </c>
      <c r="J544" s="226">
        <f t="shared" si="53"/>
        <v>2.9724931506849565E-2</v>
      </c>
    </row>
    <row r="545" spans="2:10" hidden="1" x14ac:dyDescent="0.2">
      <c r="B545" s="229">
        <f t="shared" si="48"/>
        <v>43980</v>
      </c>
      <c r="C545" s="228">
        <f t="shared" si="49"/>
        <v>2</v>
      </c>
      <c r="D545" s="228">
        <v>175</v>
      </c>
      <c r="F545" s="227">
        <f t="shared" si="50"/>
        <v>8.465753424657535E-5</v>
      </c>
      <c r="G545" s="226">
        <f t="shared" si="51"/>
        <v>4.4815068493150013E-2</v>
      </c>
      <c r="I545" s="227">
        <f t="shared" si="52"/>
        <v>5.5890410958904109E-5</v>
      </c>
      <c r="J545" s="226">
        <f t="shared" si="53"/>
        <v>2.9780821917808471E-2</v>
      </c>
    </row>
    <row r="546" spans="2:10" hidden="1" x14ac:dyDescent="0.2">
      <c r="B546" s="229">
        <f t="shared" si="48"/>
        <v>43981</v>
      </c>
      <c r="C546" s="228">
        <f t="shared" si="49"/>
        <v>2</v>
      </c>
      <c r="D546" s="228">
        <v>176</v>
      </c>
      <c r="F546" s="227">
        <f t="shared" si="50"/>
        <v>8.465753424657535E-5</v>
      </c>
      <c r="G546" s="226">
        <f t="shared" si="51"/>
        <v>4.4899726027396586E-2</v>
      </c>
      <c r="I546" s="227">
        <f t="shared" si="52"/>
        <v>5.5890410958904109E-5</v>
      </c>
      <c r="J546" s="226">
        <f t="shared" si="53"/>
        <v>2.9836712328767376E-2</v>
      </c>
    </row>
    <row r="547" spans="2:10" hidden="1" x14ac:dyDescent="0.2">
      <c r="B547" s="229">
        <f t="shared" si="48"/>
        <v>43982</v>
      </c>
      <c r="C547" s="228">
        <f t="shared" si="49"/>
        <v>2</v>
      </c>
      <c r="D547" s="228">
        <v>177</v>
      </c>
      <c r="F547" s="227">
        <f t="shared" si="50"/>
        <v>8.465753424657535E-5</v>
      </c>
      <c r="G547" s="226">
        <f t="shared" si="51"/>
        <v>4.4984383561643158E-2</v>
      </c>
      <c r="I547" s="227">
        <f t="shared" si="52"/>
        <v>5.5890410958904109E-5</v>
      </c>
      <c r="J547" s="226">
        <f t="shared" si="53"/>
        <v>2.9892602739726281E-2</v>
      </c>
    </row>
    <row r="548" spans="2:10" x14ac:dyDescent="0.2">
      <c r="B548" s="229">
        <f t="shared" si="48"/>
        <v>43983</v>
      </c>
      <c r="C548" s="228">
        <f t="shared" si="49"/>
        <v>2</v>
      </c>
      <c r="D548" s="228">
        <v>178</v>
      </c>
      <c r="F548" s="227">
        <f t="shared" si="50"/>
        <v>8.465753424657535E-5</v>
      </c>
      <c r="G548" s="226">
        <f t="shared" si="51"/>
        <v>4.5069041095889731E-2</v>
      </c>
      <c r="I548" s="227">
        <f t="shared" si="52"/>
        <v>5.5890410958904109E-5</v>
      </c>
      <c r="J548" s="226">
        <f t="shared" si="53"/>
        <v>2.9948493150685186E-2</v>
      </c>
    </row>
    <row r="549" spans="2:10" hidden="1" x14ac:dyDescent="0.2">
      <c r="B549" s="229">
        <f t="shared" si="48"/>
        <v>43984</v>
      </c>
      <c r="C549" s="228">
        <f t="shared" si="49"/>
        <v>2</v>
      </c>
      <c r="D549" s="228">
        <v>179</v>
      </c>
      <c r="F549" s="227">
        <f t="shared" si="50"/>
        <v>8.465753424657535E-5</v>
      </c>
      <c r="G549" s="226">
        <f t="shared" si="51"/>
        <v>4.5153698630136303E-2</v>
      </c>
      <c r="I549" s="227">
        <f t="shared" si="52"/>
        <v>5.5890410958904109E-5</v>
      </c>
      <c r="J549" s="226">
        <f t="shared" si="53"/>
        <v>3.0004383561644091E-2</v>
      </c>
    </row>
    <row r="550" spans="2:10" hidden="1" x14ac:dyDescent="0.2">
      <c r="B550" s="229">
        <f t="shared" si="48"/>
        <v>43985</v>
      </c>
      <c r="C550" s="228">
        <f t="shared" si="49"/>
        <v>2</v>
      </c>
      <c r="D550" s="228">
        <v>180</v>
      </c>
      <c r="F550" s="227">
        <f t="shared" si="50"/>
        <v>8.465753424657535E-5</v>
      </c>
      <c r="G550" s="226">
        <f t="shared" si="51"/>
        <v>4.5238356164382876E-2</v>
      </c>
      <c r="I550" s="227">
        <f t="shared" si="52"/>
        <v>5.5890410958904109E-5</v>
      </c>
      <c r="J550" s="226">
        <f t="shared" si="53"/>
        <v>3.0060273972602997E-2</v>
      </c>
    </row>
    <row r="551" spans="2:10" hidden="1" x14ac:dyDescent="0.2">
      <c r="B551" s="229">
        <f t="shared" si="48"/>
        <v>43986</v>
      </c>
      <c r="C551" s="228">
        <f t="shared" si="49"/>
        <v>2</v>
      </c>
      <c r="D551" s="228">
        <v>181</v>
      </c>
      <c r="F551" s="227">
        <f t="shared" si="50"/>
        <v>8.465753424657535E-5</v>
      </c>
      <c r="G551" s="226">
        <f t="shared" si="51"/>
        <v>4.5323013698629448E-2</v>
      </c>
      <c r="I551" s="227">
        <f t="shared" si="52"/>
        <v>5.5890410958904109E-5</v>
      </c>
      <c r="J551" s="226">
        <f t="shared" si="53"/>
        <v>3.0116164383561902E-2</v>
      </c>
    </row>
    <row r="552" spans="2:10" hidden="1" x14ac:dyDescent="0.2">
      <c r="B552" s="229">
        <f t="shared" si="48"/>
        <v>43987</v>
      </c>
      <c r="C552" s="228">
        <f t="shared" si="49"/>
        <v>2</v>
      </c>
      <c r="D552" s="228">
        <v>182</v>
      </c>
      <c r="F552" s="227">
        <f t="shared" si="50"/>
        <v>8.465753424657535E-5</v>
      </c>
      <c r="G552" s="226">
        <f t="shared" si="51"/>
        <v>4.5407671232876021E-2</v>
      </c>
      <c r="I552" s="227">
        <f t="shared" si="52"/>
        <v>5.5890410958904109E-5</v>
      </c>
      <c r="J552" s="226">
        <f t="shared" si="53"/>
        <v>3.0172054794520807E-2</v>
      </c>
    </row>
    <row r="553" spans="2:10" hidden="1" x14ac:dyDescent="0.2">
      <c r="B553" s="229">
        <f t="shared" si="48"/>
        <v>43988</v>
      </c>
      <c r="C553" s="228">
        <f t="shared" si="49"/>
        <v>2</v>
      </c>
      <c r="D553" s="228">
        <v>183</v>
      </c>
      <c r="F553" s="227">
        <f t="shared" si="50"/>
        <v>8.465753424657535E-5</v>
      </c>
      <c r="G553" s="226">
        <f t="shared" si="51"/>
        <v>4.5492328767122593E-2</v>
      </c>
      <c r="I553" s="227">
        <f t="shared" si="52"/>
        <v>5.5890410958904109E-5</v>
      </c>
      <c r="J553" s="226">
        <f t="shared" si="53"/>
        <v>3.0227945205479712E-2</v>
      </c>
    </row>
    <row r="554" spans="2:10" hidden="1" x14ac:dyDescent="0.2">
      <c r="B554" s="229">
        <f t="shared" si="48"/>
        <v>43989</v>
      </c>
      <c r="C554" s="228">
        <f t="shared" si="49"/>
        <v>2</v>
      </c>
      <c r="D554" s="228">
        <v>184</v>
      </c>
      <c r="F554" s="227">
        <f t="shared" si="50"/>
        <v>8.465753424657535E-5</v>
      </c>
      <c r="G554" s="226">
        <f t="shared" si="51"/>
        <v>4.5576986301369166E-2</v>
      </c>
      <c r="I554" s="227">
        <f t="shared" si="52"/>
        <v>5.5890410958904109E-5</v>
      </c>
      <c r="J554" s="226">
        <f t="shared" si="53"/>
        <v>3.0283835616438617E-2</v>
      </c>
    </row>
    <row r="555" spans="2:10" hidden="1" x14ac:dyDescent="0.2">
      <c r="B555" s="229">
        <f t="shared" si="48"/>
        <v>43990</v>
      </c>
      <c r="C555" s="228">
        <f t="shared" si="49"/>
        <v>2</v>
      </c>
      <c r="D555" s="228">
        <v>185</v>
      </c>
      <c r="F555" s="227">
        <f t="shared" si="50"/>
        <v>8.465753424657535E-5</v>
      </c>
      <c r="G555" s="226">
        <f t="shared" si="51"/>
        <v>4.5661643835615738E-2</v>
      </c>
      <c r="I555" s="227">
        <f t="shared" si="52"/>
        <v>5.5890410958904109E-5</v>
      </c>
      <c r="J555" s="226">
        <f t="shared" si="53"/>
        <v>3.0339726027397523E-2</v>
      </c>
    </row>
    <row r="556" spans="2:10" hidden="1" x14ac:dyDescent="0.2">
      <c r="B556" s="229">
        <f t="shared" si="48"/>
        <v>43991</v>
      </c>
      <c r="C556" s="228">
        <f t="shared" si="49"/>
        <v>2</v>
      </c>
      <c r="D556" s="228">
        <v>186</v>
      </c>
      <c r="F556" s="227">
        <f t="shared" si="50"/>
        <v>8.465753424657535E-5</v>
      </c>
      <c r="G556" s="226">
        <f t="shared" si="51"/>
        <v>4.5746301369862311E-2</v>
      </c>
      <c r="I556" s="227">
        <f t="shared" si="52"/>
        <v>5.5890410958904109E-5</v>
      </c>
      <c r="J556" s="226">
        <f t="shared" si="53"/>
        <v>3.0395616438356428E-2</v>
      </c>
    </row>
    <row r="557" spans="2:10" hidden="1" x14ac:dyDescent="0.2">
      <c r="B557" s="229">
        <f t="shared" si="48"/>
        <v>43992</v>
      </c>
      <c r="C557" s="228">
        <f t="shared" si="49"/>
        <v>2</v>
      </c>
      <c r="D557" s="228">
        <v>187</v>
      </c>
      <c r="F557" s="227">
        <f t="shared" si="50"/>
        <v>8.465753424657535E-5</v>
      </c>
      <c r="G557" s="226">
        <f t="shared" si="51"/>
        <v>4.5830958904108883E-2</v>
      </c>
      <c r="I557" s="227">
        <f t="shared" si="52"/>
        <v>5.5890410958904109E-5</v>
      </c>
      <c r="J557" s="226">
        <f t="shared" si="53"/>
        <v>3.0451506849315333E-2</v>
      </c>
    </row>
    <row r="558" spans="2:10" hidden="1" x14ac:dyDescent="0.2">
      <c r="B558" s="229">
        <f t="shared" si="48"/>
        <v>43993</v>
      </c>
      <c r="C558" s="228">
        <f t="shared" si="49"/>
        <v>2</v>
      </c>
      <c r="D558" s="228">
        <v>188</v>
      </c>
      <c r="F558" s="227">
        <f t="shared" si="50"/>
        <v>8.465753424657535E-5</v>
      </c>
      <c r="G558" s="226">
        <f t="shared" si="51"/>
        <v>4.5915616438355455E-2</v>
      </c>
      <c r="I558" s="227">
        <f t="shared" si="52"/>
        <v>5.5890410958904109E-5</v>
      </c>
      <c r="J558" s="226">
        <f t="shared" si="53"/>
        <v>3.0507397260274238E-2</v>
      </c>
    </row>
    <row r="559" spans="2:10" hidden="1" x14ac:dyDescent="0.2">
      <c r="B559" s="229">
        <f t="shared" si="48"/>
        <v>43994</v>
      </c>
      <c r="C559" s="228">
        <f t="shared" si="49"/>
        <v>2</v>
      </c>
      <c r="D559" s="228">
        <v>189</v>
      </c>
      <c r="F559" s="227">
        <f t="shared" si="50"/>
        <v>8.465753424657535E-5</v>
      </c>
      <c r="G559" s="226">
        <f t="shared" si="51"/>
        <v>4.6000273972602028E-2</v>
      </c>
      <c r="I559" s="227">
        <f t="shared" si="52"/>
        <v>5.5890410958904109E-5</v>
      </c>
      <c r="J559" s="226">
        <f t="shared" si="53"/>
        <v>3.0563287671233143E-2</v>
      </c>
    </row>
    <row r="560" spans="2:10" hidden="1" x14ac:dyDescent="0.2">
      <c r="B560" s="229">
        <f t="shared" si="48"/>
        <v>43995</v>
      </c>
      <c r="C560" s="228">
        <f t="shared" si="49"/>
        <v>2</v>
      </c>
      <c r="D560" s="228">
        <v>190</v>
      </c>
      <c r="F560" s="227">
        <f t="shared" si="50"/>
        <v>8.465753424657535E-5</v>
      </c>
      <c r="G560" s="226">
        <f t="shared" si="51"/>
        <v>4.60849315068486E-2</v>
      </c>
      <c r="I560" s="227">
        <f t="shared" si="52"/>
        <v>5.5890410958904109E-5</v>
      </c>
      <c r="J560" s="226">
        <f t="shared" si="53"/>
        <v>3.0619178082192049E-2</v>
      </c>
    </row>
    <row r="561" spans="2:10" hidden="1" x14ac:dyDescent="0.2">
      <c r="B561" s="229">
        <f t="shared" si="48"/>
        <v>43996</v>
      </c>
      <c r="C561" s="228">
        <f t="shared" si="49"/>
        <v>2</v>
      </c>
      <c r="D561" s="228">
        <v>191</v>
      </c>
      <c r="F561" s="227">
        <f t="shared" si="50"/>
        <v>8.465753424657535E-5</v>
      </c>
      <c r="G561" s="226">
        <f t="shared" si="51"/>
        <v>4.6169589041095173E-2</v>
      </c>
      <c r="I561" s="227">
        <f t="shared" si="52"/>
        <v>5.5890410958904109E-5</v>
      </c>
      <c r="J561" s="226">
        <f t="shared" si="53"/>
        <v>3.0675068493150954E-2</v>
      </c>
    </row>
    <row r="562" spans="2:10" hidden="1" x14ac:dyDescent="0.2">
      <c r="B562" s="229">
        <f t="shared" si="48"/>
        <v>43997</v>
      </c>
      <c r="C562" s="228">
        <f t="shared" si="49"/>
        <v>2</v>
      </c>
      <c r="D562" s="228">
        <v>192</v>
      </c>
      <c r="F562" s="227">
        <f t="shared" si="50"/>
        <v>8.465753424657535E-5</v>
      </c>
      <c r="G562" s="226">
        <f t="shared" si="51"/>
        <v>4.6254246575341745E-2</v>
      </c>
      <c r="I562" s="227">
        <f t="shared" si="52"/>
        <v>5.5890410958904109E-5</v>
      </c>
      <c r="J562" s="226">
        <f t="shared" si="53"/>
        <v>3.0730958904109859E-2</v>
      </c>
    </row>
    <row r="563" spans="2:10" hidden="1" x14ac:dyDescent="0.2">
      <c r="B563" s="229">
        <f t="shared" si="48"/>
        <v>43998</v>
      </c>
      <c r="C563" s="228">
        <f t="shared" si="49"/>
        <v>2</v>
      </c>
      <c r="D563" s="228">
        <v>193</v>
      </c>
      <c r="F563" s="227">
        <f t="shared" si="50"/>
        <v>8.465753424657535E-5</v>
      </c>
      <c r="G563" s="226">
        <f t="shared" si="51"/>
        <v>4.6338904109588318E-2</v>
      </c>
      <c r="I563" s="227">
        <f t="shared" si="52"/>
        <v>5.5890410958904109E-5</v>
      </c>
      <c r="J563" s="226">
        <f t="shared" si="53"/>
        <v>3.0786849315068764E-2</v>
      </c>
    </row>
    <row r="564" spans="2:10" hidden="1" x14ac:dyDescent="0.2">
      <c r="B564" s="229">
        <f t="shared" ref="B564:B627" si="54">B563+1</f>
        <v>43999</v>
      </c>
      <c r="C564" s="228">
        <f t="shared" ref="C564:C627" si="55">C563</f>
        <v>2</v>
      </c>
      <c r="D564" s="228">
        <v>194</v>
      </c>
      <c r="F564" s="227">
        <f t="shared" ref="F564:F627" si="56">F563</f>
        <v>8.465753424657535E-5</v>
      </c>
      <c r="G564" s="226">
        <f t="shared" ref="G564:G627" si="57">G563+F564</f>
        <v>4.642356164383489E-2</v>
      </c>
      <c r="I564" s="227">
        <f t="shared" ref="I564:I627" si="58">I563</f>
        <v>5.5890410958904109E-5</v>
      </c>
      <c r="J564" s="226">
        <f t="shared" ref="J564:J627" si="59">J563+I564</f>
        <v>3.084273972602767E-2</v>
      </c>
    </row>
    <row r="565" spans="2:10" hidden="1" x14ac:dyDescent="0.2">
      <c r="B565" s="229">
        <f t="shared" si="54"/>
        <v>44000</v>
      </c>
      <c r="C565" s="228">
        <f t="shared" si="55"/>
        <v>2</v>
      </c>
      <c r="D565" s="228">
        <v>195</v>
      </c>
      <c r="F565" s="227">
        <f t="shared" si="56"/>
        <v>8.465753424657535E-5</v>
      </c>
      <c r="G565" s="226">
        <f t="shared" si="57"/>
        <v>4.6508219178081463E-2</v>
      </c>
      <c r="I565" s="227">
        <f t="shared" si="58"/>
        <v>5.5890410958904109E-5</v>
      </c>
      <c r="J565" s="226">
        <f t="shared" si="59"/>
        <v>3.0898630136986575E-2</v>
      </c>
    </row>
    <row r="566" spans="2:10" hidden="1" x14ac:dyDescent="0.2">
      <c r="B566" s="229">
        <f t="shared" si="54"/>
        <v>44001</v>
      </c>
      <c r="C566" s="228">
        <f t="shared" si="55"/>
        <v>2</v>
      </c>
      <c r="D566" s="228">
        <v>196</v>
      </c>
      <c r="F566" s="227">
        <f t="shared" si="56"/>
        <v>8.465753424657535E-5</v>
      </c>
      <c r="G566" s="226">
        <f t="shared" si="57"/>
        <v>4.6592876712328035E-2</v>
      </c>
      <c r="I566" s="227">
        <f t="shared" si="58"/>
        <v>5.5890410958904109E-5</v>
      </c>
      <c r="J566" s="226">
        <f t="shared" si="59"/>
        <v>3.095452054794548E-2</v>
      </c>
    </row>
    <row r="567" spans="2:10" hidden="1" x14ac:dyDescent="0.2">
      <c r="B567" s="229">
        <f t="shared" si="54"/>
        <v>44002</v>
      </c>
      <c r="C567" s="228">
        <f t="shared" si="55"/>
        <v>2</v>
      </c>
      <c r="D567" s="228">
        <v>197</v>
      </c>
      <c r="F567" s="227">
        <f t="shared" si="56"/>
        <v>8.465753424657535E-5</v>
      </c>
      <c r="G567" s="226">
        <f t="shared" si="57"/>
        <v>4.6677534246574608E-2</v>
      </c>
      <c r="I567" s="227">
        <f t="shared" si="58"/>
        <v>5.5890410958904109E-5</v>
      </c>
      <c r="J567" s="226">
        <f t="shared" si="59"/>
        <v>3.1010410958904385E-2</v>
      </c>
    </row>
    <row r="568" spans="2:10" hidden="1" x14ac:dyDescent="0.2">
      <c r="B568" s="229">
        <f t="shared" si="54"/>
        <v>44003</v>
      </c>
      <c r="C568" s="228">
        <f t="shared" si="55"/>
        <v>2</v>
      </c>
      <c r="D568" s="228">
        <v>198</v>
      </c>
      <c r="F568" s="227">
        <f t="shared" si="56"/>
        <v>8.465753424657535E-5</v>
      </c>
      <c r="G568" s="226">
        <f t="shared" si="57"/>
        <v>4.676219178082118E-2</v>
      </c>
      <c r="I568" s="227">
        <f t="shared" si="58"/>
        <v>5.5890410958904109E-5</v>
      </c>
      <c r="J568" s="226">
        <f t="shared" si="59"/>
        <v>3.106630136986329E-2</v>
      </c>
    </row>
    <row r="569" spans="2:10" hidden="1" x14ac:dyDescent="0.2">
      <c r="B569" s="229">
        <f t="shared" si="54"/>
        <v>44004</v>
      </c>
      <c r="C569" s="228">
        <f t="shared" si="55"/>
        <v>2</v>
      </c>
      <c r="D569" s="228">
        <v>199</v>
      </c>
      <c r="F569" s="227">
        <f t="shared" si="56"/>
        <v>8.465753424657535E-5</v>
      </c>
      <c r="G569" s="226">
        <f t="shared" si="57"/>
        <v>4.6846849315067753E-2</v>
      </c>
      <c r="I569" s="227">
        <f t="shared" si="58"/>
        <v>5.5890410958904109E-5</v>
      </c>
      <c r="J569" s="226">
        <f t="shared" si="59"/>
        <v>3.1122191780822196E-2</v>
      </c>
    </row>
    <row r="570" spans="2:10" hidden="1" x14ac:dyDescent="0.2">
      <c r="B570" s="229">
        <f t="shared" si="54"/>
        <v>44005</v>
      </c>
      <c r="C570" s="228">
        <f t="shared" si="55"/>
        <v>2</v>
      </c>
      <c r="D570" s="228">
        <v>200</v>
      </c>
      <c r="F570" s="227">
        <f t="shared" si="56"/>
        <v>8.465753424657535E-5</v>
      </c>
      <c r="G570" s="226">
        <f t="shared" si="57"/>
        <v>4.6931506849314325E-2</v>
      </c>
      <c r="I570" s="227">
        <f t="shared" si="58"/>
        <v>5.5890410958904109E-5</v>
      </c>
      <c r="J570" s="226">
        <f t="shared" si="59"/>
        <v>3.1178082191781101E-2</v>
      </c>
    </row>
    <row r="571" spans="2:10" hidden="1" x14ac:dyDescent="0.2">
      <c r="B571" s="229">
        <f t="shared" si="54"/>
        <v>44006</v>
      </c>
      <c r="C571" s="228">
        <f t="shared" si="55"/>
        <v>2</v>
      </c>
      <c r="D571" s="228">
        <v>201</v>
      </c>
      <c r="F571" s="227">
        <f t="shared" si="56"/>
        <v>8.465753424657535E-5</v>
      </c>
      <c r="G571" s="226">
        <f t="shared" si="57"/>
        <v>4.7016164383560897E-2</v>
      </c>
      <c r="I571" s="227">
        <f t="shared" si="58"/>
        <v>5.5890410958904109E-5</v>
      </c>
      <c r="J571" s="226">
        <f t="shared" si="59"/>
        <v>3.1233972602740006E-2</v>
      </c>
    </row>
    <row r="572" spans="2:10" hidden="1" x14ac:dyDescent="0.2">
      <c r="B572" s="229">
        <f t="shared" si="54"/>
        <v>44007</v>
      </c>
      <c r="C572" s="228">
        <f t="shared" si="55"/>
        <v>2</v>
      </c>
      <c r="D572" s="228">
        <v>202</v>
      </c>
      <c r="F572" s="227">
        <f t="shared" si="56"/>
        <v>8.465753424657535E-5</v>
      </c>
      <c r="G572" s="226">
        <f t="shared" si="57"/>
        <v>4.710082191780747E-2</v>
      </c>
      <c r="I572" s="227">
        <f t="shared" si="58"/>
        <v>5.5890410958904109E-5</v>
      </c>
      <c r="J572" s="226">
        <f t="shared" si="59"/>
        <v>3.1289863013698911E-2</v>
      </c>
    </row>
    <row r="573" spans="2:10" hidden="1" x14ac:dyDescent="0.2">
      <c r="B573" s="229">
        <f t="shared" si="54"/>
        <v>44008</v>
      </c>
      <c r="C573" s="228">
        <f t="shared" si="55"/>
        <v>2</v>
      </c>
      <c r="D573" s="228">
        <v>203</v>
      </c>
      <c r="F573" s="227">
        <f t="shared" si="56"/>
        <v>8.465753424657535E-5</v>
      </c>
      <c r="G573" s="226">
        <f t="shared" si="57"/>
        <v>4.7185479452054042E-2</v>
      </c>
      <c r="I573" s="227">
        <f t="shared" si="58"/>
        <v>5.5890410958904109E-5</v>
      </c>
      <c r="J573" s="226">
        <f t="shared" si="59"/>
        <v>3.1345753424657813E-2</v>
      </c>
    </row>
    <row r="574" spans="2:10" hidden="1" x14ac:dyDescent="0.2">
      <c r="B574" s="229">
        <f t="shared" si="54"/>
        <v>44009</v>
      </c>
      <c r="C574" s="228">
        <f t="shared" si="55"/>
        <v>2</v>
      </c>
      <c r="D574" s="228">
        <v>204</v>
      </c>
      <c r="F574" s="227">
        <f t="shared" si="56"/>
        <v>8.465753424657535E-5</v>
      </c>
      <c r="G574" s="226">
        <f t="shared" si="57"/>
        <v>4.7270136986300615E-2</v>
      </c>
      <c r="I574" s="227">
        <f t="shared" si="58"/>
        <v>5.5890410958904109E-5</v>
      </c>
      <c r="J574" s="226">
        <f t="shared" si="59"/>
        <v>3.1401643835616715E-2</v>
      </c>
    </row>
    <row r="575" spans="2:10" hidden="1" x14ac:dyDescent="0.2">
      <c r="B575" s="229">
        <f t="shared" si="54"/>
        <v>44010</v>
      </c>
      <c r="C575" s="228">
        <f t="shared" si="55"/>
        <v>2</v>
      </c>
      <c r="D575" s="228">
        <v>205</v>
      </c>
      <c r="F575" s="227">
        <f t="shared" si="56"/>
        <v>8.465753424657535E-5</v>
      </c>
      <c r="G575" s="226">
        <f t="shared" si="57"/>
        <v>4.7354794520547187E-2</v>
      </c>
      <c r="I575" s="227">
        <f t="shared" si="58"/>
        <v>5.5890410958904109E-5</v>
      </c>
      <c r="J575" s="226">
        <f t="shared" si="59"/>
        <v>3.1457534246575616E-2</v>
      </c>
    </row>
    <row r="576" spans="2:10" hidden="1" x14ac:dyDescent="0.2">
      <c r="B576" s="229">
        <f t="shared" si="54"/>
        <v>44011</v>
      </c>
      <c r="C576" s="228">
        <f t="shared" si="55"/>
        <v>2</v>
      </c>
      <c r="D576" s="228">
        <v>206</v>
      </c>
      <c r="F576" s="227">
        <f t="shared" si="56"/>
        <v>8.465753424657535E-5</v>
      </c>
      <c r="G576" s="226">
        <f t="shared" si="57"/>
        <v>4.743945205479376E-2</v>
      </c>
      <c r="I576" s="227">
        <f t="shared" si="58"/>
        <v>5.5890410958904109E-5</v>
      </c>
      <c r="J576" s="226">
        <f t="shared" si="59"/>
        <v>3.1513424657534518E-2</v>
      </c>
    </row>
    <row r="577" spans="2:10" hidden="1" x14ac:dyDescent="0.2">
      <c r="B577" s="229">
        <f t="shared" si="54"/>
        <v>44012</v>
      </c>
      <c r="C577" s="228">
        <f t="shared" si="55"/>
        <v>2</v>
      </c>
      <c r="D577" s="228">
        <v>207</v>
      </c>
      <c r="F577" s="227">
        <f t="shared" si="56"/>
        <v>8.465753424657535E-5</v>
      </c>
      <c r="G577" s="226">
        <f t="shared" si="57"/>
        <v>4.7524109589040332E-2</v>
      </c>
      <c r="I577" s="227">
        <f t="shared" si="58"/>
        <v>5.5890410958904109E-5</v>
      </c>
      <c r="J577" s="226">
        <f t="shared" si="59"/>
        <v>3.156931506849342E-2</v>
      </c>
    </row>
    <row r="578" spans="2:10" x14ac:dyDescent="0.2">
      <c r="B578" s="229">
        <f t="shared" si="54"/>
        <v>44013</v>
      </c>
      <c r="C578" s="228">
        <f t="shared" si="55"/>
        <v>2</v>
      </c>
      <c r="D578" s="228">
        <v>208</v>
      </c>
      <c r="F578" s="227">
        <f t="shared" si="56"/>
        <v>8.465753424657535E-5</v>
      </c>
      <c r="G578" s="226">
        <f t="shared" si="57"/>
        <v>4.7608767123286905E-2</v>
      </c>
      <c r="I578" s="227">
        <f t="shared" si="58"/>
        <v>5.5890410958904109E-5</v>
      </c>
      <c r="J578" s="226">
        <f t="shared" si="59"/>
        <v>3.1625205479452322E-2</v>
      </c>
    </row>
    <row r="579" spans="2:10" hidden="1" x14ac:dyDescent="0.2">
      <c r="B579" s="229">
        <f t="shared" si="54"/>
        <v>44014</v>
      </c>
      <c r="C579" s="228">
        <f t="shared" si="55"/>
        <v>2</v>
      </c>
      <c r="D579" s="228">
        <v>209</v>
      </c>
      <c r="F579" s="227">
        <f t="shared" si="56"/>
        <v>8.465753424657535E-5</v>
      </c>
      <c r="G579" s="226">
        <f t="shared" si="57"/>
        <v>4.7693424657533477E-2</v>
      </c>
      <c r="I579" s="227">
        <f t="shared" si="58"/>
        <v>5.5890410958904109E-5</v>
      </c>
      <c r="J579" s="226">
        <f t="shared" si="59"/>
        <v>3.1681095890411223E-2</v>
      </c>
    </row>
    <row r="580" spans="2:10" hidden="1" x14ac:dyDescent="0.2">
      <c r="B580" s="229">
        <f t="shared" si="54"/>
        <v>44015</v>
      </c>
      <c r="C580" s="228">
        <f t="shared" si="55"/>
        <v>2</v>
      </c>
      <c r="D580" s="228">
        <v>210</v>
      </c>
      <c r="F580" s="227">
        <f t="shared" si="56"/>
        <v>8.465753424657535E-5</v>
      </c>
      <c r="G580" s="226">
        <f t="shared" si="57"/>
        <v>4.777808219178005E-2</v>
      </c>
      <c r="I580" s="227">
        <f t="shared" si="58"/>
        <v>5.5890410958904109E-5</v>
      </c>
      <c r="J580" s="226">
        <f t="shared" si="59"/>
        <v>3.1736986301370125E-2</v>
      </c>
    </row>
    <row r="581" spans="2:10" hidden="1" x14ac:dyDescent="0.2">
      <c r="B581" s="229">
        <f t="shared" si="54"/>
        <v>44016</v>
      </c>
      <c r="C581" s="228">
        <f t="shared" si="55"/>
        <v>2</v>
      </c>
      <c r="D581" s="228">
        <v>211</v>
      </c>
      <c r="F581" s="227">
        <f t="shared" si="56"/>
        <v>8.465753424657535E-5</v>
      </c>
      <c r="G581" s="226">
        <f t="shared" si="57"/>
        <v>4.7862739726026622E-2</v>
      </c>
      <c r="I581" s="227">
        <f t="shared" si="58"/>
        <v>5.5890410958904109E-5</v>
      </c>
      <c r="J581" s="226">
        <f t="shared" si="59"/>
        <v>3.1792876712329027E-2</v>
      </c>
    </row>
    <row r="582" spans="2:10" hidden="1" x14ac:dyDescent="0.2">
      <c r="B582" s="229">
        <f t="shared" si="54"/>
        <v>44017</v>
      </c>
      <c r="C582" s="228">
        <f t="shared" si="55"/>
        <v>2</v>
      </c>
      <c r="D582" s="228">
        <v>212</v>
      </c>
      <c r="F582" s="227">
        <f t="shared" si="56"/>
        <v>8.465753424657535E-5</v>
      </c>
      <c r="G582" s="226">
        <f t="shared" si="57"/>
        <v>4.7947397260273195E-2</v>
      </c>
      <c r="I582" s="227">
        <f t="shared" si="58"/>
        <v>5.5890410958904109E-5</v>
      </c>
      <c r="J582" s="226">
        <f t="shared" si="59"/>
        <v>3.1848767123287929E-2</v>
      </c>
    </row>
    <row r="583" spans="2:10" hidden="1" x14ac:dyDescent="0.2">
      <c r="B583" s="229">
        <f t="shared" si="54"/>
        <v>44018</v>
      </c>
      <c r="C583" s="228">
        <f t="shared" si="55"/>
        <v>2</v>
      </c>
      <c r="D583" s="228">
        <v>213</v>
      </c>
      <c r="F583" s="227">
        <f t="shared" si="56"/>
        <v>8.465753424657535E-5</v>
      </c>
      <c r="G583" s="226">
        <f t="shared" si="57"/>
        <v>4.8032054794519767E-2</v>
      </c>
      <c r="I583" s="227">
        <f t="shared" si="58"/>
        <v>5.5890410958904109E-5</v>
      </c>
      <c r="J583" s="226">
        <f t="shared" si="59"/>
        <v>3.190465753424683E-2</v>
      </c>
    </row>
    <row r="584" spans="2:10" hidden="1" x14ac:dyDescent="0.2">
      <c r="B584" s="229">
        <f t="shared" si="54"/>
        <v>44019</v>
      </c>
      <c r="C584" s="228">
        <f t="shared" si="55"/>
        <v>2</v>
      </c>
      <c r="D584" s="228">
        <v>214</v>
      </c>
      <c r="F584" s="227">
        <f t="shared" si="56"/>
        <v>8.465753424657535E-5</v>
      </c>
      <c r="G584" s="226">
        <f t="shared" si="57"/>
        <v>4.811671232876634E-2</v>
      </c>
      <c r="I584" s="227">
        <f t="shared" si="58"/>
        <v>5.5890410958904109E-5</v>
      </c>
      <c r="J584" s="226">
        <f t="shared" si="59"/>
        <v>3.1960547945205732E-2</v>
      </c>
    </row>
    <row r="585" spans="2:10" hidden="1" x14ac:dyDescent="0.2">
      <c r="B585" s="229">
        <f t="shared" si="54"/>
        <v>44020</v>
      </c>
      <c r="C585" s="228">
        <f t="shared" si="55"/>
        <v>2</v>
      </c>
      <c r="D585" s="228">
        <v>215</v>
      </c>
      <c r="F585" s="227">
        <f t="shared" si="56"/>
        <v>8.465753424657535E-5</v>
      </c>
      <c r="G585" s="226">
        <f t="shared" si="57"/>
        <v>4.8201369863012912E-2</v>
      </c>
      <c r="I585" s="227">
        <f t="shared" si="58"/>
        <v>5.5890410958904109E-5</v>
      </c>
      <c r="J585" s="226">
        <f t="shared" si="59"/>
        <v>3.2016438356164634E-2</v>
      </c>
    </row>
    <row r="586" spans="2:10" hidden="1" x14ac:dyDescent="0.2">
      <c r="B586" s="229">
        <f t="shared" si="54"/>
        <v>44021</v>
      </c>
      <c r="C586" s="228">
        <f t="shared" si="55"/>
        <v>2</v>
      </c>
      <c r="D586" s="228">
        <v>216</v>
      </c>
      <c r="F586" s="227">
        <f t="shared" si="56"/>
        <v>8.465753424657535E-5</v>
      </c>
      <c r="G586" s="226">
        <f t="shared" si="57"/>
        <v>4.8286027397259484E-2</v>
      </c>
      <c r="I586" s="227">
        <f t="shared" si="58"/>
        <v>5.5890410958904109E-5</v>
      </c>
      <c r="J586" s="226">
        <f t="shared" si="59"/>
        <v>3.2072328767123535E-2</v>
      </c>
    </row>
    <row r="587" spans="2:10" hidden="1" x14ac:dyDescent="0.2">
      <c r="B587" s="229">
        <f t="shared" si="54"/>
        <v>44022</v>
      </c>
      <c r="C587" s="228">
        <f t="shared" si="55"/>
        <v>2</v>
      </c>
      <c r="D587" s="228">
        <v>217</v>
      </c>
      <c r="F587" s="227">
        <f t="shared" si="56"/>
        <v>8.465753424657535E-5</v>
      </c>
      <c r="G587" s="226">
        <f t="shared" si="57"/>
        <v>4.8370684931506057E-2</v>
      </c>
      <c r="I587" s="227">
        <f t="shared" si="58"/>
        <v>5.5890410958904109E-5</v>
      </c>
      <c r="J587" s="226">
        <f t="shared" si="59"/>
        <v>3.2128219178082437E-2</v>
      </c>
    </row>
    <row r="588" spans="2:10" hidden="1" x14ac:dyDescent="0.2">
      <c r="B588" s="229">
        <f t="shared" si="54"/>
        <v>44023</v>
      </c>
      <c r="C588" s="228">
        <f t="shared" si="55"/>
        <v>2</v>
      </c>
      <c r="D588" s="228">
        <v>218</v>
      </c>
      <c r="F588" s="227">
        <f t="shared" si="56"/>
        <v>8.465753424657535E-5</v>
      </c>
      <c r="G588" s="226">
        <f t="shared" si="57"/>
        <v>4.8455342465752629E-2</v>
      </c>
      <c r="I588" s="227">
        <f t="shared" si="58"/>
        <v>5.5890410958904109E-5</v>
      </c>
      <c r="J588" s="226">
        <f t="shared" si="59"/>
        <v>3.2184109589041339E-2</v>
      </c>
    </row>
    <row r="589" spans="2:10" hidden="1" x14ac:dyDescent="0.2">
      <c r="B589" s="229">
        <f t="shared" si="54"/>
        <v>44024</v>
      </c>
      <c r="C589" s="228">
        <f t="shared" si="55"/>
        <v>2</v>
      </c>
      <c r="D589" s="228">
        <v>219</v>
      </c>
      <c r="F589" s="227">
        <f t="shared" si="56"/>
        <v>8.465753424657535E-5</v>
      </c>
      <c r="G589" s="226">
        <f t="shared" si="57"/>
        <v>4.8539999999999202E-2</v>
      </c>
      <c r="I589" s="227">
        <f t="shared" si="58"/>
        <v>5.5890410958904109E-5</v>
      </c>
      <c r="J589" s="226">
        <f t="shared" si="59"/>
        <v>3.2240000000000241E-2</v>
      </c>
    </row>
    <row r="590" spans="2:10" hidden="1" x14ac:dyDescent="0.2">
      <c r="B590" s="229">
        <f t="shared" si="54"/>
        <v>44025</v>
      </c>
      <c r="C590" s="228">
        <f t="shared" si="55"/>
        <v>2</v>
      </c>
      <c r="D590" s="228">
        <v>220</v>
      </c>
      <c r="F590" s="227">
        <f t="shared" si="56"/>
        <v>8.465753424657535E-5</v>
      </c>
      <c r="G590" s="226">
        <f t="shared" si="57"/>
        <v>4.8624657534245774E-2</v>
      </c>
      <c r="I590" s="227">
        <f t="shared" si="58"/>
        <v>5.5890410958904109E-5</v>
      </c>
      <c r="J590" s="226">
        <f t="shared" si="59"/>
        <v>3.2295890410959142E-2</v>
      </c>
    </row>
    <row r="591" spans="2:10" hidden="1" x14ac:dyDescent="0.2">
      <c r="B591" s="229">
        <f t="shared" si="54"/>
        <v>44026</v>
      </c>
      <c r="C591" s="228">
        <f t="shared" si="55"/>
        <v>2</v>
      </c>
      <c r="D591" s="228">
        <v>221</v>
      </c>
      <c r="F591" s="227">
        <f t="shared" si="56"/>
        <v>8.465753424657535E-5</v>
      </c>
      <c r="G591" s="226">
        <f t="shared" si="57"/>
        <v>4.8709315068492347E-2</v>
      </c>
      <c r="I591" s="227">
        <f t="shared" si="58"/>
        <v>5.5890410958904109E-5</v>
      </c>
      <c r="J591" s="226">
        <f t="shared" si="59"/>
        <v>3.2351780821918044E-2</v>
      </c>
    </row>
    <row r="592" spans="2:10" hidden="1" x14ac:dyDescent="0.2">
      <c r="B592" s="229">
        <f t="shared" si="54"/>
        <v>44027</v>
      </c>
      <c r="C592" s="228">
        <f t="shared" si="55"/>
        <v>2</v>
      </c>
      <c r="D592" s="228">
        <v>222</v>
      </c>
      <c r="F592" s="227">
        <f t="shared" si="56"/>
        <v>8.465753424657535E-5</v>
      </c>
      <c r="G592" s="226">
        <f t="shared" si="57"/>
        <v>4.8793972602738919E-2</v>
      </c>
      <c r="I592" s="227">
        <f t="shared" si="58"/>
        <v>5.5890410958904109E-5</v>
      </c>
      <c r="J592" s="226">
        <f t="shared" si="59"/>
        <v>3.2407671232876946E-2</v>
      </c>
    </row>
    <row r="593" spans="2:10" hidden="1" x14ac:dyDescent="0.2">
      <c r="B593" s="229">
        <f t="shared" si="54"/>
        <v>44028</v>
      </c>
      <c r="C593" s="228">
        <f t="shared" si="55"/>
        <v>2</v>
      </c>
      <c r="D593" s="228">
        <v>223</v>
      </c>
      <c r="F593" s="227">
        <f t="shared" si="56"/>
        <v>8.465753424657535E-5</v>
      </c>
      <c r="G593" s="226">
        <f t="shared" si="57"/>
        <v>4.8878630136985492E-2</v>
      </c>
      <c r="I593" s="227">
        <f t="shared" si="58"/>
        <v>5.5890410958904109E-5</v>
      </c>
      <c r="J593" s="226">
        <f t="shared" si="59"/>
        <v>3.2463561643835848E-2</v>
      </c>
    </row>
    <row r="594" spans="2:10" hidden="1" x14ac:dyDescent="0.2">
      <c r="B594" s="229">
        <f t="shared" si="54"/>
        <v>44029</v>
      </c>
      <c r="C594" s="228">
        <f t="shared" si="55"/>
        <v>2</v>
      </c>
      <c r="D594" s="228">
        <v>224</v>
      </c>
      <c r="F594" s="227">
        <f t="shared" si="56"/>
        <v>8.465753424657535E-5</v>
      </c>
      <c r="G594" s="226">
        <f t="shared" si="57"/>
        <v>4.8963287671232064E-2</v>
      </c>
      <c r="I594" s="227">
        <f t="shared" si="58"/>
        <v>5.5890410958904109E-5</v>
      </c>
      <c r="J594" s="226">
        <f t="shared" si="59"/>
        <v>3.2519452054794749E-2</v>
      </c>
    </row>
    <row r="595" spans="2:10" hidden="1" x14ac:dyDescent="0.2">
      <c r="B595" s="229">
        <f t="shared" si="54"/>
        <v>44030</v>
      </c>
      <c r="C595" s="228">
        <f t="shared" si="55"/>
        <v>2</v>
      </c>
      <c r="D595" s="228">
        <v>225</v>
      </c>
      <c r="F595" s="227">
        <f t="shared" si="56"/>
        <v>8.465753424657535E-5</v>
      </c>
      <c r="G595" s="226">
        <f t="shared" si="57"/>
        <v>4.9047945205478637E-2</v>
      </c>
      <c r="I595" s="227">
        <f t="shared" si="58"/>
        <v>5.5890410958904109E-5</v>
      </c>
      <c r="J595" s="226">
        <f t="shared" si="59"/>
        <v>3.2575342465753651E-2</v>
      </c>
    </row>
    <row r="596" spans="2:10" hidden="1" x14ac:dyDescent="0.2">
      <c r="B596" s="229">
        <f t="shared" si="54"/>
        <v>44031</v>
      </c>
      <c r="C596" s="228">
        <f t="shared" si="55"/>
        <v>2</v>
      </c>
      <c r="D596" s="228">
        <v>226</v>
      </c>
      <c r="F596" s="227">
        <f t="shared" si="56"/>
        <v>8.465753424657535E-5</v>
      </c>
      <c r="G596" s="226">
        <f t="shared" si="57"/>
        <v>4.9132602739725209E-2</v>
      </c>
      <c r="I596" s="227">
        <f t="shared" si="58"/>
        <v>5.5890410958904109E-5</v>
      </c>
      <c r="J596" s="226">
        <f t="shared" si="59"/>
        <v>3.2631232876712553E-2</v>
      </c>
    </row>
    <row r="597" spans="2:10" hidden="1" x14ac:dyDescent="0.2">
      <c r="B597" s="229">
        <f t="shared" si="54"/>
        <v>44032</v>
      </c>
      <c r="C597" s="228">
        <f t="shared" si="55"/>
        <v>2</v>
      </c>
      <c r="D597" s="228">
        <v>227</v>
      </c>
      <c r="F597" s="227">
        <f t="shared" si="56"/>
        <v>8.465753424657535E-5</v>
      </c>
      <c r="G597" s="226">
        <f t="shared" si="57"/>
        <v>4.9217260273971782E-2</v>
      </c>
      <c r="I597" s="227">
        <f t="shared" si="58"/>
        <v>5.5890410958904109E-5</v>
      </c>
      <c r="J597" s="226">
        <f t="shared" si="59"/>
        <v>3.2687123287671455E-2</v>
      </c>
    </row>
    <row r="598" spans="2:10" hidden="1" x14ac:dyDescent="0.2">
      <c r="B598" s="229">
        <f t="shared" si="54"/>
        <v>44033</v>
      </c>
      <c r="C598" s="228">
        <f t="shared" si="55"/>
        <v>2</v>
      </c>
      <c r="D598" s="228">
        <v>228</v>
      </c>
      <c r="F598" s="227">
        <f t="shared" si="56"/>
        <v>8.465753424657535E-5</v>
      </c>
      <c r="G598" s="226">
        <f t="shared" si="57"/>
        <v>4.9301917808218354E-2</v>
      </c>
      <c r="I598" s="227">
        <f t="shared" si="58"/>
        <v>5.5890410958904109E-5</v>
      </c>
      <c r="J598" s="226">
        <f t="shared" si="59"/>
        <v>3.2743013698630356E-2</v>
      </c>
    </row>
    <row r="599" spans="2:10" hidden="1" x14ac:dyDescent="0.2">
      <c r="B599" s="229">
        <f t="shared" si="54"/>
        <v>44034</v>
      </c>
      <c r="C599" s="228">
        <f t="shared" si="55"/>
        <v>2</v>
      </c>
      <c r="D599" s="228">
        <v>229</v>
      </c>
      <c r="F599" s="227">
        <f t="shared" si="56"/>
        <v>8.465753424657535E-5</v>
      </c>
      <c r="G599" s="226">
        <f t="shared" si="57"/>
        <v>4.9386575342464926E-2</v>
      </c>
      <c r="I599" s="227">
        <f t="shared" si="58"/>
        <v>5.5890410958904109E-5</v>
      </c>
      <c r="J599" s="226">
        <f t="shared" si="59"/>
        <v>3.2798904109589258E-2</v>
      </c>
    </row>
    <row r="600" spans="2:10" hidden="1" x14ac:dyDescent="0.2">
      <c r="B600" s="229">
        <f t="shared" si="54"/>
        <v>44035</v>
      </c>
      <c r="C600" s="228">
        <f t="shared" si="55"/>
        <v>2</v>
      </c>
      <c r="D600" s="228">
        <v>230</v>
      </c>
      <c r="F600" s="227">
        <f t="shared" si="56"/>
        <v>8.465753424657535E-5</v>
      </c>
      <c r="G600" s="226">
        <f t="shared" si="57"/>
        <v>4.9471232876711499E-2</v>
      </c>
      <c r="I600" s="227">
        <f t="shared" si="58"/>
        <v>5.5890410958904109E-5</v>
      </c>
      <c r="J600" s="226">
        <f t="shared" si="59"/>
        <v>3.285479452054816E-2</v>
      </c>
    </row>
    <row r="601" spans="2:10" hidden="1" x14ac:dyDescent="0.2">
      <c r="B601" s="229">
        <f t="shared" si="54"/>
        <v>44036</v>
      </c>
      <c r="C601" s="228">
        <f t="shared" si="55"/>
        <v>2</v>
      </c>
      <c r="D601" s="228">
        <v>231</v>
      </c>
      <c r="F601" s="227">
        <f t="shared" si="56"/>
        <v>8.465753424657535E-5</v>
      </c>
      <c r="G601" s="226">
        <f t="shared" si="57"/>
        <v>4.9555890410958071E-2</v>
      </c>
      <c r="I601" s="227">
        <f t="shared" si="58"/>
        <v>5.5890410958904109E-5</v>
      </c>
      <c r="J601" s="226">
        <f t="shared" si="59"/>
        <v>3.2910684931507062E-2</v>
      </c>
    </row>
    <row r="602" spans="2:10" hidden="1" x14ac:dyDescent="0.2">
      <c r="B602" s="229">
        <f t="shared" si="54"/>
        <v>44037</v>
      </c>
      <c r="C602" s="228">
        <f t="shared" si="55"/>
        <v>2</v>
      </c>
      <c r="D602" s="228">
        <v>232</v>
      </c>
      <c r="F602" s="227">
        <f t="shared" si="56"/>
        <v>8.465753424657535E-5</v>
      </c>
      <c r="G602" s="226">
        <f t="shared" si="57"/>
        <v>4.9640547945204644E-2</v>
      </c>
      <c r="I602" s="227">
        <f t="shared" si="58"/>
        <v>5.5890410958904109E-5</v>
      </c>
      <c r="J602" s="226">
        <f t="shared" si="59"/>
        <v>3.2966575342465963E-2</v>
      </c>
    </row>
    <row r="603" spans="2:10" hidden="1" x14ac:dyDescent="0.2">
      <c r="B603" s="229">
        <f t="shared" si="54"/>
        <v>44038</v>
      </c>
      <c r="C603" s="228">
        <f t="shared" si="55"/>
        <v>2</v>
      </c>
      <c r="D603" s="228">
        <v>233</v>
      </c>
      <c r="F603" s="227">
        <f t="shared" si="56"/>
        <v>8.465753424657535E-5</v>
      </c>
      <c r="G603" s="226">
        <f t="shared" si="57"/>
        <v>4.9725205479451216E-2</v>
      </c>
      <c r="I603" s="227">
        <f t="shared" si="58"/>
        <v>5.5890410958904109E-5</v>
      </c>
      <c r="J603" s="226">
        <f t="shared" si="59"/>
        <v>3.3022465753424865E-2</v>
      </c>
    </row>
    <row r="604" spans="2:10" hidden="1" x14ac:dyDescent="0.2">
      <c r="B604" s="229">
        <f t="shared" si="54"/>
        <v>44039</v>
      </c>
      <c r="C604" s="228">
        <f t="shared" si="55"/>
        <v>2</v>
      </c>
      <c r="D604" s="228">
        <v>234</v>
      </c>
      <c r="F604" s="227">
        <f t="shared" si="56"/>
        <v>8.465753424657535E-5</v>
      </c>
      <c r="G604" s="226">
        <f t="shared" si="57"/>
        <v>4.9809863013697789E-2</v>
      </c>
      <c r="I604" s="227">
        <f t="shared" si="58"/>
        <v>5.5890410958904109E-5</v>
      </c>
      <c r="J604" s="226">
        <f t="shared" si="59"/>
        <v>3.3078356164383767E-2</v>
      </c>
    </row>
    <row r="605" spans="2:10" hidden="1" x14ac:dyDescent="0.2">
      <c r="B605" s="229">
        <f t="shared" si="54"/>
        <v>44040</v>
      </c>
      <c r="C605" s="228">
        <f t="shared" si="55"/>
        <v>2</v>
      </c>
      <c r="D605" s="228">
        <v>235</v>
      </c>
      <c r="F605" s="227">
        <f t="shared" si="56"/>
        <v>8.465753424657535E-5</v>
      </c>
      <c r="G605" s="226">
        <f t="shared" si="57"/>
        <v>4.9894520547944361E-2</v>
      </c>
      <c r="I605" s="227">
        <f t="shared" si="58"/>
        <v>5.5890410958904109E-5</v>
      </c>
      <c r="J605" s="226">
        <f t="shared" si="59"/>
        <v>3.3134246575342668E-2</v>
      </c>
    </row>
    <row r="606" spans="2:10" hidden="1" x14ac:dyDescent="0.2">
      <c r="B606" s="229">
        <f t="shared" si="54"/>
        <v>44041</v>
      </c>
      <c r="C606" s="228">
        <f t="shared" si="55"/>
        <v>2</v>
      </c>
      <c r="D606" s="228">
        <v>236</v>
      </c>
      <c r="F606" s="227">
        <f t="shared" si="56"/>
        <v>8.465753424657535E-5</v>
      </c>
      <c r="G606" s="226">
        <f t="shared" si="57"/>
        <v>4.9979178082190934E-2</v>
      </c>
      <c r="I606" s="227">
        <f t="shared" si="58"/>
        <v>5.5890410958904109E-5</v>
      </c>
      <c r="J606" s="226">
        <f t="shared" si="59"/>
        <v>3.319013698630157E-2</v>
      </c>
    </row>
    <row r="607" spans="2:10" hidden="1" x14ac:dyDescent="0.2">
      <c r="B607" s="229">
        <f t="shared" si="54"/>
        <v>44042</v>
      </c>
      <c r="C607" s="228">
        <f t="shared" si="55"/>
        <v>2</v>
      </c>
      <c r="D607" s="228">
        <v>237</v>
      </c>
      <c r="F607" s="227">
        <f t="shared" si="56"/>
        <v>8.465753424657535E-5</v>
      </c>
      <c r="G607" s="226">
        <f t="shared" si="57"/>
        <v>5.0063835616437506E-2</v>
      </c>
      <c r="I607" s="227">
        <f t="shared" si="58"/>
        <v>5.5890410958904109E-5</v>
      </c>
      <c r="J607" s="226">
        <f t="shared" si="59"/>
        <v>3.3246027397260472E-2</v>
      </c>
    </row>
    <row r="608" spans="2:10" hidden="1" x14ac:dyDescent="0.2">
      <c r="B608" s="229">
        <f t="shared" si="54"/>
        <v>44043</v>
      </c>
      <c r="C608" s="228">
        <f t="shared" si="55"/>
        <v>2</v>
      </c>
      <c r="D608" s="228">
        <v>238</v>
      </c>
      <c r="F608" s="227">
        <f t="shared" si="56"/>
        <v>8.465753424657535E-5</v>
      </c>
      <c r="G608" s="226">
        <f t="shared" si="57"/>
        <v>5.0148493150684079E-2</v>
      </c>
      <c r="I608" s="227">
        <f t="shared" si="58"/>
        <v>5.5890410958904109E-5</v>
      </c>
      <c r="J608" s="226">
        <f t="shared" si="59"/>
        <v>3.3301917808219374E-2</v>
      </c>
    </row>
    <row r="609" spans="2:10" x14ac:dyDescent="0.2">
      <c r="B609" s="229">
        <f t="shared" si="54"/>
        <v>44044</v>
      </c>
      <c r="C609" s="228">
        <f t="shared" si="55"/>
        <v>2</v>
      </c>
      <c r="D609" s="228">
        <v>239</v>
      </c>
      <c r="F609" s="227">
        <f t="shared" si="56"/>
        <v>8.465753424657535E-5</v>
      </c>
      <c r="G609" s="226">
        <f t="shared" si="57"/>
        <v>5.0233150684930651E-2</v>
      </c>
      <c r="I609" s="227">
        <f t="shared" si="58"/>
        <v>5.5890410958904109E-5</v>
      </c>
      <c r="J609" s="226">
        <f t="shared" si="59"/>
        <v>3.3357808219178275E-2</v>
      </c>
    </row>
    <row r="610" spans="2:10" hidden="1" x14ac:dyDescent="0.2">
      <c r="B610" s="229">
        <f t="shared" si="54"/>
        <v>44045</v>
      </c>
      <c r="C610" s="228">
        <f t="shared" si="55"/>
        <v>2</v>
      </c>
      <c r="D610" s="228">
        <v>240</v>
      </c>
      <c r="F610" s="227">
        <f t="shared" si="56"/>
        <v>8.465753424657535E-5</v>
      </c>
      <c r="G610" s="226">
        <f t="shared" si="57"/>
        <v>5.0317808219177224E-2</v>
      </c>
      <c r="I610" s="227">
        <f t="shared" si="58"/>
        <v>5.5890410958904109E-5</v>
      </c>
      <c r="J610" s="226">
        <f t="shared" si="59"/>
        <v>3.3413698630137177E-2</v>
      </c>
    </row>
    <row r="611" spans="2:10" hidden="1" x14ac:dyDescent="0.2">
      <c r="B611" s="229">
        <f t="shared" si="54"/>
        <v>44046</v>
      </c>
      <c r="C611" s="228">
        <f t="shared" si="55"/>
        <v>2</v>
      </c>
      <c r="D611" s="228">
        <v>241</v>
      </c>
      <c r="F611" s="227">
        <f t="shared" si="56"/>
        <v>8.465753424657535E-5</v>
      </c>
      <c r="G611" s="226">
        <f t="shared" si="57"/>
        <v>5.0402465753423796E-2</v>
      </c>
      <c r="I611" s="227">
        <f t="shared" si="58"/>
        <v>5.5890410958904109E-5</v>
      </c>
      <c r="J611" s="226">
        <f t="shared" si="59"/>
        <v>3.3469589041096079E-2</v>
      </c>
    </row>
    <row r="612" spans="2:10" hidden="1" x14ac:dyDescent="0.2">
      <c r="B612" s="229">
        <f t="shared" si="54"/>
        <v>44047</v>
      </c>
      <c r="C612" s="228">
        <f t="shared" si="55"/>
        <v>2</v>
      </c>
      <c r="D612" s="228">
        <v>242</v>
      </c>
      <c r="F612" s="227">
        <f t="shared" si="56"/>
        <v>8.465753424657535E-5</v>
      </c>
      <c r="G612" s="226">
        <f t="shared" si="57"/>
        <v>5.0487123287670368E-2</v>
      </c>
      <c r="I612" s="227">
        <f t="shared" si="58"/>
        <v>5.5890410958904109E-5</v>
      </c>
      <c r="J612" s="226">
        <f t="shared" si="59"/>
        <v>3.3525479452054981E-2</v>
      </c>
    </row>
    <row r="613" spans="2:10" hidden="1" x14ac:dyDescent="0.2">
      <c r="B613" s="229">
        <f t="shared" si="54"/>
        <v>44048</v>
      </c>
      <c r="C613" s="228">
        <f t="shared" si="55"/>
        <v>2</v>
      </c>
      <c r="D613" s="228">
        <v>243</v>
      </c>
      <c r="F613" s="227">
        <f t="shared" si="56"/>
        <v>8.465753424657535E-5</v>
      </c>
      <c r="G613" s="226">
        <f t="shared" si="57"/>
        <v>5.0571780821916941E-2</v>
      </c>
      <c r="I613" s="227">
        <f t="shared" si="58"/>
        <v>5.5890410958904109E-5</v>
      </c>
      <c r="J613" s="226">
        <f t="shared" si="59"/>
        <v>3.3581369863013882E-2</v>
      </c>
    </row>
    <row r="614" spans="2:10" hidden="1" x14ac:dyDescent="0.2">
      <c r="B614" s="229">
        <f t="shared" si="54"/>
        <v>44049</v>
      </c>
      <c r="C614" s="228">
        <f t="shared" si="55"/>
        <v>2</v>
      </c>
      <c r="D614" s="228">
        <v>244</v>
      </c>
      <c r="F614" s="227">
        <f t="shared" si="56"/>
        <v>8.465753424657535E-5</v>
      </c>
      <c r="G614" s="226">
        <f t="shared" si="57"/>
        <v>5.0656438356163513E-2</v>
      </c>
      <c r="I614" s="227">
        <f t="shared" si="58"/>
        <v>5.5890410958904109E-5</v>
      </c>
      <c r="J614" s="226">
        <f t="shared" si="59"/>
        <v>3.3637260273972784E-2</v>
      </c>
    </row>
    <row r="615" spans="2:10" hidden="1" x14ac:dyDescent="0.2">
      <c r="B615" s="229">
        <f t="shared" si="54"/>
        <v>44050</v>
      </c>
      <c r="C615" s="228">
        <f t="shared" si="55"/>
        <v>2</v>
      </c>
      <c r="D615" s="228">
        <v>245</v>
      </c>
      <c r="F615" s="227">
        <f t="shared" si="56"/>
        <v>8.465753424657535E-5</v>
      </c>
      <c r="G615" s="226">
        <f t="shared" si="57"/>
        <v>5.0741095890410086E-2</v>
      </c>
      <c r="I615" s="227">
        <f t="shared" si="58"/>
        <v>5.5890410958904109E-5</v>
      </c>
      <c r="J615" s="226">
        <f t="shared" si="59"/>
        <v>3.3693150684931686E-2</v>
      </c>
    </row>
    <row r="616" spans="2:10" hidden="1" x14ac:dyDescent="0.2">
      <c r="B616" s="229">
        <f t="shared" si="54"/>
        <v>44051</v>
      </c>
      <c r="C616" s="228">
        <f t="shared" si="55"/>
        <v>2</v>
      </c>
      <c r="D616" s="228">
        <v>246</v>
      </c>
      <c r="F616" s="227">
        <f t="shared" si="56"/>
        <v>8.465753424657535E-5</v>
      </c>
      <c r="G616" s="226">
        <f t="shared" si="57"/>
        <v>5.0825753424656658E-2</v>
      </c>
      <c r="I616" s="227">
        <f t="shared" si="58"/>
        <v>5.5890410958904109E-5</v>
      </c>
      <c r="J616" s="226">
        <f t="shared" si="59"/>
        <v>3.3749041095890588E-2</v>
      </c>
    </row>
    <row r="617" spans="2:10" hidden="1" x14ac:dyDescent="0.2">
      <c r="B617" s="229">
        <f t="shared" si="54"/>
        <v>44052</v>
      </c>
      <c r="C617" s="228">
        <f t="shared" si="55"/>
        <v>2</v>
      </c>
      <c r="D617" s="228">
        <v>247</v>
      </c>
      <c r="F617" s="227">
        <f t="shared" si="56"/>
        <v>8.465753424657535E-5</v>
      </c>
      <c r="G617" s="226">
        <f t="shared" si="57"/>
        <v>5.0910410958903231E-2</v>
      </c>
      <c r="I617" s="227">
        <f t="shared" si="58"/>
        <v>5.5890410958904109E-5</v>
      </c>
      <c r="J617" s="226">
        <f t="shared" si="59"/>
        <v>3.3804931506849489E-2</v>
      </c>
    </row>
    <row r="618" spans="2:10" hidden="1" x14ac:dyDescent="0.2">
      <c r="B618" s="229">
        <f t="shared" si="54"/>
        <v>44053</v>
      </c>
      <c r="C618" s="228">
        <f t="shared" si="55"/>
        <v>2</v>
      </c>
      <c r="D618" s="228">
        <v>248</v>
      </c>
      <c r="F618" s="227">
        <f t="shared" si="56"/>
        <v>8.465753424657535E-5</v>
      </c>
      <c r="G618" s="226">
        <f t="shared" si="57"/>
        <v>5.0995068493149803E-2</v>
      </c>
      <c r="I618" s="227">
        <f t="shared" si="58"/>
        <v>5.5890410958904109E-5</v>
      </c>
      <c r="J618" s="226">
        <f t="shared" si="59"/>
        <v>3.3860821917808391E-2</v>
      </c>
    </row>
    <row r="619" spans="2:10" hidden="1" x14ac:dyDescent="0.2">
      <c r="B619" s="229">
        <f t="shared" si="54"/>
        <v>44054</v>
      </c>
      <c r="C619" s="228">
        <f t="shared" si="55"/>
        <v>2</v>
      </c>
      <c r="D619" s="228">
        <v>249</v>
      </c>
      <c r="F619" s="227">
        <f t="shared" si="56"/>
        <v>8.465753424657535E-5</v>
      </c>
      <c r="G619" s="226">
        <f t="shared" si="57"/>
        <v>5.1079726027396376E-2</v>
      </c>
      <c r="I619" s="227">
        <f t="shared" si="58"/>
        <v>5.5890410958904109E-5</v>
      </c>
      <c r="J619" s="226">
        <f t="shared" si="59"/>
        <v>3.3916712328767293E-2</v>
      </c>
    </row>
    <row r="620" spans="2:10" hidden="1" x14ac:dyDescent="0.2">
      <c r="B620" s="229">
        <f t="shared" si="54"/>
        <v>44055</v>
      </c>
      <c r="C620" s="228">
        <f t="shared" si="55"/>
        <v>2</v>
      </c>
      <c r="D620" s="228">
        <v>250</v>
      </c>
      <c r="F620" s="227">
        <f t="shared" si="56"/>
        <v>8.465753424657535E-5</v>
      </c>
      <c r="G620" s="226">
        <f t="shared" si="57"/>
        <v>5.1164383561642948E-2</v>
      </c>
      <c r="I620" s="227">
        <f t="shared" si="58"/>
        <v>5.5890410958904109E-5</v>
      </c>
      <c r="J620" s="226">
        <f t="shared" si="59"/>
        <v>3.3972602739726195E-2</v>
      </c>
    </row>
    <row r="621" spans="2:10" hidden="1" x14ac:dyDescent="0.2">
      <c r="B621" s="229">
        <f t="shared" si="54"/>
        <v>44056</v>
      </c>
      <c r="C621" s="228">
        <f t="shared" si="55"/>
        <v>2</v>
      </c>
      <c r="D621" s="228">
        <v>251</v>
      </c>
      <c r="F621" s="227">
        <f t="shared" si="56"/>
        <v>8.465753424657535E-5</v>
      </c>
      <c r="G621" s="226">
        <f t="shared" si="57"/>
        <v>5.1249041095889521E-2</v>
      </c>
      <c r="I621" s="227">
        <f t="shared" si="58"/>
        <v>5.5890410958904109E-5</v>
      </c>
      <c r="J621" s="226">
        <f t="shared" si="59"/>
        <v>3.4028493150685096E-2</v>
      </c>
    </row>
    <row r="622" spans="2:10" hidden="1" x14ac:dyDescent="0.2">
      <c r="B622" s="229">
        <f t="shared" si="54"/>
        <v>44057</v>
      </c>
      <c r="C622" s="228">
        <f t="shared" si="55"/>
        <v>2</v>
      </c>
      <c r="D622" s="228">
        <v>252</v>
      </c>
      <c r="F622" s="227">
        <f t="shared" si="56"/>
        <v>8.465753424657535E-5</v>
      </c>
      <c r="G622" s="226">
        <f t="shared" si="57"/>
        <v>5.1333698630136093E-2</v>
      </c>
      <c r="I622" s="227">
        <f t="shared" si="58"/>
        <v>5.5890410958904109E-5</v>
      </c>
      <c r="J622" s="226">
        <f t="shared" si="59"/>
        <v>3.4084383561643998E-2</v>
      </c>
    </row>
    <row r="623" spans="2:10" hidden="1" x14ac:dyDescent="0.2">
      <c r="B623" s="229">
        <f t="shared" si="54"/>
        <v>44058</v>
      </c>
      <c r="C623" s="228">
        <f t="shared" si="55"/>
        <v>2</v>
      </c>
      <c r="D623" s="228">
        <v>253</v>
      </c>
      <c r="F623" s="227">
        <f t="shared" si="56"/>
        <v>8.465753424657535E-5</v>
      </c>
      <c r="G623" s="226">
        <f t="shared" si="57"/>
        <v>5.1418356164382666E-2</v>
      </c>
      <c r="I623" s="227">
        <f t="shared" si="58"/>
        <v>5.5890410958904109E-5</v>
      </c>
      <c r="J623" s="226">
        <f t="shared" si="59"/>
        <v>3.41402739726029E-2</v>
      </c>
    </row>
    <row r="624" spans="2:10" hidden="1" x14ac:dyDescent="0.2">
      <c r="B624" s="229">
        <f t="shared" si="54"/>
        <v>44059</v>
      </c>
      <c r="C624" s="228">
        <f t="shared" si="55"/>
        <v>2</v>
      </c>
      <c r="D624" s="228">
        <v>254</v>
      </c>
      <c r="F624" s="227">
        <f t="shared" si="56"/>
        <v>8.465753424657535E-5</v>
      </c>
      <c r="G624" s="226">
        <f t="shared" si="57"/>
        <v>5.1503013698629238E-2</v>
      </c>
      <c r="I624" s="227">
        <f t="shared" si="58"/>
        <v>5.5890410958904109E-5</v>
      </c>
      <c r="J624" s="226">
        <f t="shared" si="59"/>
        <v>3.4196164383561801E-2</v>
      </c>
    </row>
    <row r="625" spans="2:10" hidden="1" x14ac:dyDescent="0.2">
      <c r="B625" s="229">
        <f t="shared" si="54"/>
        <v>44060</v>
      </c>
      <c r="C625" s="228">
        <f t="shared" si="55"/>
        <v>2</v>
      </c>
      <c r="D625" s="228">
        <v>255</v>
      </c>
      <c r="F625" s="227">
        <f t="shared" si="56"/>
        <v>8.465753424657535E-5</v>
      </c>
      <c r="G625" s="226">
        <f t="shared" si="57"/>
        <v>5.1587671232875811E-2</v>
      </c>
      <c r="I625" s="227">
        <f t="shared" si="58"/>
        <v>5.5890410958904109E-5</v>
      </c>
      <c r="J625" s="226">
        <f t="shared" si="59"/>
        <v>3.4252054794520703E-2</v>
      </c>
    </row>
    <row r="626" spans="2:10" hidden="1" x14ac:dyDescent="0.2">
      <c r="B626" s="229">
        <f t="shared" si="54"/>
        <v>44061</v>
      </c>
      <c r="C626" s="228">
        <f t="shared" si="55"/>
        <v>2</v>
      </c>
      <c r="D626" s="228">
        <v>256</v>
      </c>
      <c r="F626" s="227">
        <f t="shared" si="56"/>
        <v>8.465753424657535E-5</v>
      </c>
      <c r="G626" s="226">
        <f t="shared" si="57"/>
        <v>5.1672328767122383E-2</v>
      </c>
      <c r="I626" s="227">
        <f t="shared" si="58"/>
        <v>5.5890410958904109E-5</v>
      </c>
      <c r="J626" s="226">
        <f t="shared" si="59"/>
        <v>3.4307945205479605E-2</v>
      </c>
    </row>
    <row r="627" spans="2:10" hidden="1" x14ac:dyDescent="0.2">
      <c r="B627" s="229">
        <f t="shared" si="54"/>
        <v>44062</v>
      </c>
      <c r="C627" s="228">
        <f t="shared" si="55"/>
        <v>2</v>
      </c>
      <c r="D627" s="228">
        <v>257</v>
      </c>
      <c r="F627" s="227">
        <f t="shared" si="56"/>
        <v>8.465753424657535E-5</v>
      </c>
      <c r="G627" s="226">
        <f t="shared" si="57"/>
        <v>5.1756986301368955E-2</v>
      </c>
      <c r="I627" s="227">
        <f t="shared" si="58"/>
        <v>5.5890410958904109E-5</v>
      </c>
      <c r="J627" s="226">
        <f t="shared" si="59"/>
        <v>3.4363835616438507E-2</v>
      </c>
    </row>
    <row r="628" spans="2:10" hidden="1" x14ac:dyDescent="0.2">
      <c r="B628" s="229">
        <f t="shared" ref="B628:B691" si="60">B627+1</f>
        <v>44063</v>
      </c>
      <c r="C628" s="228">
        <f t="shared" ref="C628:C691" si="61">C627</f>
        <v>2</v>
      </c>
      <c r="D628" s="228">
        <v>258</v>
      </c>
      <c r="F628" s="227">
        <f t="shared" ref="F628:F691" si="62">F627</f>
        <v>8.465753424657535E-5</v>
      </c>
      <c r="G628" s="226">
        <f t="shared" ref="G628:G691" si="63">G627+F628</f>
        <v>5.1841643835615528E-2</v>
      </c>
      <c r="I628" s="227">
        <f t="shared" ref="I628:I691" si="64">I627</f>
        <v>5.5890410958904109E-5</v>
      </c>
      <c r="J628" s="226">
        <f t="shared" ref="J628:J691" si="65">J627+I628</f>
        <v>3.4419726027397408E-2</v>
      </c>
    </row>
    <row r="629" spans="2:10" hidden="1" x14ac:dyDescent="0.2">
      <c r="B629" s="229">
        <f t="shared" si="60"/>
        <v>44064</v>
      </c>
      <c r="C629" s="228">
        <f t="shared" si="61"/>
        <v>2</v>
      </c>
      <c r="D629" s="228">
        <v>259</v>
      </c>
      <c r="F629" s="227">
        <f t="shared" si="62"/>
        <v>8.465753424657535E-5</v>
      </c>
      <c r="G629" s="226">
        <f t="shared" si="63"/>
        <v>5.19263013698621E-2</v>
      </c>
      <c r="I629" s="227">
        <f t="shared" si="64"/>
        <v>5.5890410958904109E-5</v>
      </c>
      <c r="J629" s="226">
        <f t="shared" si="65"/>
        <v>3.447561643835631E-2</v>
      </c>
    </row>
    <row r="630" spans="2:10" hidden="1" x14ac:dyDescent="0.2">
      <c r="B630" s="229">
        <f t="shared" si="60"/>
        <v>44065</v>
      </c>
      <c r="C630" s="228">
        <f t="shared" si="61"/>
        <v>2</v>
      </c>
      <c r="D630" s="228">
        <v>260</v>
      </c>
      <c r="F630" s="227">
        <f t="shared" si="62"/>
        <v>8.465753424657535E-5</v>
      </c>
      <c r="G630" s="226">
        <f t="shared" si="63"/>
        <v>5.2010958904108673E-2</v>
      </c>
      <c r="I630" s="227">
        <f t="shared" si="64"/>
        <v>5.5890410958904109E-5</v>
      </c>
      <c r="J630" s="226">
        <f t="shared" si="65"/>
        <v>3.4531506849315212E-2</v>
      </c>
    </row>
    <row r="631" spans="2:10" hidden="1" x14ac:dyDescent="0.2">
      <c r="B631" s="229">
        <f t="shared" si="60"/>
        <v>44066</v>
      </c>
      <c r="C631" s="228">
        <f t="shared" si="61"/>
        <v>2</v>
      </c>
      <c r="D631" s="228">
        <v>261</v>
      </c>
      <c r="F631" s="227">
        <f t="shared" si="62"/>
        <v>8.465753424657535E-5</v>
      </c>
      <c r="G631" s="226">
        <f t="shared" si="63"/>
        <v>5.2095616438355245E-2</v>
      </c>
      <c r="I631" s="227">
        <f t="shared" si="64"/>
        <v>5.5890410958904109E-5</v>
      </c>
      <c r="J631" s="226">
        <f t="shared" si="65"/>
        <v>3.4587397260274114E-2</v>
      </c>
    </row>
    <row r="632" spans="2:10" hidden="1" x14ac:dyDescent="0.2">
      <c r="B632" s="229">
        <f t="shared" si="60"/>
        <v>44067</v>
      </c>
      <c r="C632" s="228">
        <f t="shared" si="61"/>
        <v>2</v>
      </c>
      <c r="D632" s="228">
        <v>262</v>
      </c>
      <c r="F632" s="227">
        <f t="shared" si="62"/>
        <v>8.465753424657535E-5</v>
      </c>
      <c r="G632" s="226">
        <f t="shared" si="63"/>
        <v>5.2180273972601818E-2</v>
      </c>
      <c r="I632" s="227">
        <f t="shared" si="64"/>
        <v>5.5890410958904109E-5</v>
      </c>
      <c r="J632" s="226">
        <f t="shared" si="65"/>
        <v>3.4643287671233015E-2</v>
      </c>
    </row>
    <row r="633" spans="2:10" hidden="1" x14ac:dyDescent="0.2">
      <c r="B633" s="229">
        <f t="shared" si="60"/>
        <v>44068</v>
      </c>
      <c r="C633" s="228">
        <f t="shared" si="61"/>
        <v>2</v>
      </c>
      <c r="D633" s="228">
        <v>263</v>
      </c>
      <c r="F633" s="227">
        <f t="shared" si="62"/>
        <v>8.465753424657535E-5</v>
      </c>
      <c r="G633" s="226">
        <f t="shared" si="63"/>
        <v>5.226493150684839E-2</v>
      </c>
      <c r="I633" s="227">
        <f t="shared" si="64"/>
        <v>5.5890410958904109E-5</v>
      </c>
      <c r="J633" s="226">
        <f t="shared" si="65"/>
        <v>3.4699178082191917E-2</v>
      </c>
    </row>
    <row r="634" spans="2:10" hidden="1" x14ac:dyDescent="0.2">
      <c r="B634" s="229">
        <f t="shared" si="60"/>
        <v>44069</v>
      </c>
      <c r="C634" s="228">
        <f t="shared" si="61"/>
        <v>2</v>
      </c>
      <c r="D634" s="228">
        <v>264</v>
      </c>
      <c r="F634" s="227">
        <f t="shared" si="62"/>
        <v>8.465753424657535E-5</v>
      </c>
      <c r="G634" s="226">
        <f t="shared" si="63"/>
        <v>5.2349589041094963E-2</v>
      </c>
      <c r="I634" s="227">
        <f t="shared" si="64"/>
        <v>5.5890410958904109E-5</v>
      </c>
      <c r="J634" s="226">
        <f t="shared" si="65"/>
        <v>3.4755068493150819E-2</v>
      </c>
    </row>
    <row r="635" spans="2:10" hidden="1" x14ac:dyDescent="0.2">
      <c r="B635" s="229">
        <f t="shared" si="60"/>
        <v>44070</v>
      </c>
      <c r="C635" s="228">
        <f t="shared" si="61"/>
        <v>2</v>
      </c>
      <c r="D635" s="228">
        <v>265</v>
      </c>
      <c r="F635" s="227">
        <f t="shared" si="62"/>
        <v>8.465753424657535E-5</v>
      </c>
      <c r="G635" s="226">
        <f t="shared" si="63"/>
        <v>5.2434246575341535E-2</v>
      </c>
      <c r="I635" s="227">
        <f t="shared" si="64"/>
        <v>5.5890410958904109E-5</v>
      </c>
      <c r="J635" s="226">
        <f t="shared" si="65"/>
        <v>3.4810958904109721E-2</v>
      </c>
    </row>
    <row r="636" spans="2:10" hidden="1" x14ac:dyDescent="0.2">
      <c r="B636" s="229">
        <f t="shared" si="60"/>
        <v>44071</v>
      </c>
      <c r="C636" s="228">
        <f t="shared" si="61"/>
        <v>2</v>
      </c>
      <c r="D636" s="228">
        <v>266</v>
      </c>
      <c r="F636" s="227">
        <f t="shared" si="62"/>
        <v>8.465753424657535E-5</v>
      </c>
      <c r="G636" s="226">
        <f t="shared" si="63"/>
        <v>5.2518904109588108E-2</v>
      </c>
      <c r="I636" s="227">
        <f t="shared" si="64"/>
        <v>5.5890410958904109E-5</v>
      </c>
      <c r="J636" s="226">
        <f t="shared" si="65"/>
        <v>3.4866849315068622E-2</v>
      </c>
    </row>
    <row r="637" spans="2:10" hidden="1" x14ac:dyDescent="0.2">
      <c r="B637" s="229">
        <f t="shared" si="60"/>
        <v>44072</v>
      </c>
      <c r="C637" s="228">
        <f t="shared" si="61"/>
        <v>2</v>
      </c>
      <c r="D637" s="228">
        <v>267</v>
      </c>
      <c r="F637" s="227">
        <f t="shared" si="62"/>
        <v>8.465753424657535E-5</v>
      </c>
      <c r="G637" s="226">
        <f t="shared" si="63"/>
        <v>5.260356164383468E-2</v>
      </c>
      <c r="I637" s="227">
        <f t="shared" si="64"/>
        <v>5.5890410958904109E-5</v>
      </c>
      <c r="J637" s="226">
        <f t="shared" si="65"/>
        <v>3.4922739726027524E-2</v>
      </c>
    </row>
    <row r="638" spans="2:10" hidden="1" x14ac:dyDescent="0.2">
      <c r="B638" s="229">
        <f t="shared" si="60"/>
        <v>44073</v>
      </c>
      <c r="C638" s="228">
        <f t="shared" si="61"/>
        <v>2</v>
      </c>
      <c r="D638" s="228">
        <v>268</v>
      </c>
      <c r="F638" s="227">
        <f t="shared" si="62"/>
        <v>8.465753424657535E-5</v>
      </c>
      <c r="G638" s="226">
        <f t="shared" si="63"/>
        <v>5.2688219178081253E-2</v>
      </c>
      <c r="I638" s="227">
        <f t="shared" si="64"/>
        <v>5.5890410958904109E-5</v>
      </c>
      <c r="J638" s="226">
        <f t="shared" si="65"/>
        <v>3.4978630136986426E-2</v>
      </c>
    </row>
    <row r="639" spans="2:10" hidden="1" x14ac:dyDescent="0.2">
      <c r="B639" s="229">
        <f t="shared" si="60"/>
        <v>44074</v>
      </c>
      <c r="C639" s="228">
        <f t="shared" si="61"/>
        <v>2</v>
      </c>
      <c r="D639" s="228">
        <v>269</v>
      </c>
      <c r="F639" s="227">
        <f t="shared" si="62"/>
        <v>8.465753424657535E-5</v>
      </c>
      <c r="G639" s="226">
        <f t="shared" si="63"/>
        <v>5.2772876712327825E-2</v>
      </c>
      <c r="I639" s="227">
        <f t="shared" si="64"/>
        <v>5.5890410958904109E-5</v>
      </c>
      <c r="J639" s="226">
        <f t="shared" si="65"/>
        <v>3.5034520547945328E-2</v>
      </c>
    </row>
    <row r="640" spans="2:10" x14ac:dyDescent="0.2">
      <c r="B640" s="229">
        <f t="shared" si="60"/>
        <v>44075</v>
      </c>
      <c r="C640" s="228">
        <f t="shared" si="61"/>
        <v>2</v>
      </c>
      <c r="D640" s="228">
        <v>270</v>
      </c>
      <c r="F640" s="227">
        <f t="shared" si="62"/>
        <v>8.465753424657535E-5</v>
      </c>
      <c r="G640" s="226">
        <f t="shared" si="63"/>
        <v>5.2857534246574397E-2</v>
      </c>
      <c r="I640" s="227">
        <f t="shared" si="64"/>
        <v>5.5890410958904109E-5</v>
      </c>
      <c r="J640" s="226">
        <f t="shared" si="65"/>
        <v>3.5090410958904229E-2</v>
      </c>
    </row>
    <row r="641" spans="2:10" hidden="1" x14ac:dyDescent="0.2">
      <c r="B641" s="229">
        <f t="shared" si="60"/>
        <v>44076</v>
      </c>
      <c r="C641" s="228">
        <f t="shared" si="61"/>
        <v>2</v>
      </c>
      <c r="D641" s="228">
        <v>271</v>
      </c>
      <c r="F641" s="227">
        <f t="shared" si="62"/>
        <v>8.465753424657535E-5</v>
      </c>
      <c r="G641" s="226">
        <f t="shared" si="63"/>
        <v>5.294219178082097E-2</v>
      </c>
      <c r="I641" s="227">
        <f t="shared" si="64"/>
        <v>5.5890410958904109E-5</v>
      </c>
      <c r="J641" s="226">
        <f t="shared" si="65"/>
        <v>3.5146301369863131E-2</v>
      </c>
    </row>
    <row r="642" spans="2:10" hidden="1" x14ac:dyDescent="0.2">
      <c r="B642" s="229">
        <f t="shared" si="60"/>
        <v>44077</v>
      </c>
      <c r="C642" s="228">
        <f t="shared" si="61"/>
        <v>2</v>
      </c>
      <c r="D642" s="228">
        <v>272</v>
      </c>
      <c r="F642" s="227">
        <f t="shared" si="62"/>
        <v>8.465753424657535E-5</v>
      </c>
      <c r="G642" s="226">
        <f t="shared" si="63"/>
        <v>5.3026849315067542E-2</v>
      </c>
      <c r="I642" s="227">
        <f t="shared" si="64"/>
        <v>5.5890410958904109E-5</v>
      </c>
      <c r="J642" s="226">
        <f t="shared" si="65"/>
        <v>3.5202191780822033E-2</v>
      </c>
    </row>
    <row r="643" spans="2:10" hidden="1" x14ac:dyDescent="0.2">
      <c r="B643" s="229">
        <f t="shared" si="60"/>
        <v>44078</v>
      </c>
      <c r="C643" s="228">
        <f t="shared" si="61"/>
        <v>2</v>
      </c>
      <c r="D643" s="228">
        <v>273</v>
      </c>
      <c r="F643" s="227">
        <f t="shared" si="62"/>
        <v>8.465753424657535E-5</v>
      </c>
      <c r="G643" s="226">
        <f t="shared" si="63"/>
        <v>5.3111506849314115E-2</v>
      </c>
      <c r="I643" s="227">
        <f t="shared" si="64"/>
        <v>5.5890410958904109E-5</v>
      </c>
      <c r="J643" s="226">
        <f t="shared" si="65"/>
        <v>3.5258082191780935E-2</v>
      </c>
    </row>
    <row r="644" spans="2:10" hidden="1" x14ac:dyDescent="0.2">
      <c r="B644" s="229">
        <f t="shared" si="60"/>
        <v>44079</v>
      </c>
      <c r="C644" s="228">
        <f t="shared" si="61"/>
        <v>2</v>
      </c>
      <c r="D644" s="228">
        <v>274</v>
      </c>
      <c r="F644" s="227">
        <f t="shared" si="62"/>
        <v>8.465753424657535E-5</v>
      </c>
      <c r="G644" s="226">
        <f t="shared" si="63"/>
        <v>5.3196164383560687E-2</v>
      </c>
      <c r="I644" s="227">
        <f t="shared" si="64"/>
        <v>5.5890410958904109E-5</v>
      </c>
      <c r="J644" s="226">
        <f t="shared" si="65"/>
        <v>3.5313972602739836E-2</v>
      </c>
    </row>
    <row r="645" spans="2:10" hidden="1" x14ac:dyDescent="0.2">
      <c r="B645" s="229">
        <f t="shared" si="60"/>
        <v>44080</v>
      </c>
      <c r="C645" s="228">
        <f t="shared" si="61"/>
        <v>2</v>
      </c>
      <c r="D645" s="228">
        <v>275</v>
      </c>
      <c r="F645" s="227">
        <f t="shared" si="62"/>
        <v>8.465753424657535E-5</v>
      </c>
      <c r="G645" s="226">
        <f t="shared" si="63"/>
        <v>5.328082191780726E-2</v>
      </c>
      <c r="I645" s="227">
        <f t="shared" si="64"/>
        <v>5.5890410958904109E-5</v>
      </c>
      <c r="J645" s="226">
        <f t="shared" si="65"/>
        <v>3.5369863013698738E-2</v>
      </c>
    </row>
    <row r="646" spans="2:10" hidden="1" x14ac:dyDescent="0.2">
      <c r="B646" s="229">
        <f t="shared" si="60"/>
        <v>44081</v>
      </c>
      <c r="C646" s="228">
        <f t="shared" si="61"/>
        <v>2</v>
      </c>
      <c r="D646" s="228">
        <v>276</v>
      </c>
      <c r="F646" s="227">
        <f t="shared" si="62"/>
        <v>8.465753424657535E-5</v>
      </c>
      <c r="G646" s="226">
        <f t="shared" si="63"/>
        <v>5.3365479452053832E-2</v>
      </c>
      <c r="I646" s="227">
        <f t="shared" si="64"/>
        <v>5.5890410958904109E-5</v>
      </c>
      <c r="J646" s="226">
        <f t="shared" si="65"/>
        <v>3.542575342465764E-2</v>
      </c>
    </row>
    <row r="647" spans="2:10" hidden="1" x14ac:dyDescent="0.2">
      <c r="B647" s="229">
        <f t="shared" si="60"/>
        <v>44082</v>
      </c>
      <c r="C647" s="228">
        <f t="shared" si="61"/>
        <v>2</v>
      </c>
      <c r="D647" s="228">
        <v>277</v>
      </c>
      <c r="F647" s="227">
        <f t="shared" si="62"/>
        <v>8.465753424657535E-5</v>
      </c>
      <c r="G647" s="226">
        <f t="shared" si="63"/>
        <v>5.3450136986300405E-2</v>
      </c>
      <c r="I647" s="227">
        <f t="shared" si="64"/>
        <v>5.5890410958904109E-5</v>
      </c>
      <c r="J647" s="226">
        <f t="shared" si="65"/>
        <v>3.5481643835616541E-2</v>
      </c>
    </row>
    <row r="648" spans="2:10" hidden="1" x14ac:dyDescent="0.2">
      <c r="B648" s="229">
        <f t="shared" si="60"/>
        <v>44083</v>
      </c>
      <c r="C648" s="228">
        <f t="shared" si="61"/>
        <v>2</v>
      </c>
      <c r="D648" s="228">
        <v>278</v>
      </c>
      <c r="F648" s="227">
        <f t="shared" si="62"/>
        <v>8.465753424657535E-5</v>
      </c>
      <c r="G648" s="226">
        <f t="shared" si="63"/>
        <v>5.3534794520546977E-2</v>
      </c>
      <c r="I648" s="227">
        <f t="shared" si="64"/>
        <v>5.5890410958904109E-5</v>
      </c>
      <c r="J648" s="226">
        <f t="shared" si="65"/>
        <v>3.5537534246575443E-2</v>
      </c>
    </row>
    <row r="649" spans="2:10" hidden="1" x14ac:dyDescent="0.2">
      <c r="B649" s="229">
        <f t="shared" si="60"/>
        <v>44084</v>
      </c>
      <c r="C649" s="228">
        <f t="shared" si="61"/>
        <v>2</v>
      </c>
      <c r="D649" s="228">
        <v>279</v>
      </c>
      <c r="F649" s="227">
        <f t="shared" si="62"/>
        <v>8.465753424657535E-5</v>
      </c>
      <c r="G649" s="226">
        <f t="shared" si="63"/>
        <v>5.361945205479355E-2</v>
      </c>
      <c r="I649" s="227">
        <f t="shared" si="64"/>
        <v>5.5890410958904109E-5</v>
      </c>
      <c r="J649" s="226">
        <f t="shared" si="65"/>
        <v>3.5593424657534345E-2</v>
      </c>
    </row>
    <row r="650" spans="2:10" hidden="1" x14ac:dyDescent="0.2">
      <c r="B650" s="229">
        <f t="shared" si="60"/>
        <v>44085</v>
      </c>
      <c r="C650" s="228">
        <f t="shared" si="61"/>
        <v>2</v>
      </c>
      <c r="D650" s="228">
        <v>280</v>
      </c>
      <c r="F650" s="227">
        <f t="shared" si="62"/>
        <v>8.465753424657535E-5</v>
      </c>
      <c r="G650" s="226">
        <f t="shared" si="63"/>
        <v>5.3704109589040122E-2</v>
      </c>
      <c r="I650" s="227">
        <f t="shared" si="64"/>
        <v>5.5890410958904109E-5</v>
      </c>
      <c r="J650" s="226">
        <f t="shared" si="65"/>
        <v>3.5649315068493247E-2</v>
      </c>
    </row>
    <row r="651" spans="2:10" hidden="1" x14ac:dyDescent="0.2">
      <c r="B651" s="229">
        <f t="shared" si="60"/>
        <v>44086</v>
      </c>
      <c r="C651" s="228">
        <f t="shared" si="61"/>
        <v>2</v>
      </c>
      <c r="D651" s="228">
        <v>281</v>
      </c>
      <c r="F651" s="227">
        <f t="shared" si="62"/>
        <v>8.465753424657535E-5</v>
      </c>
      <c r="G651" s="226">
        <f t="shared" si="63"/>
        <v>5.3788767123286695E-2</v>
      </c>
      <c r="I651" s="227">
        <f t="shared" si="64"/>
        <v>5.5890410958904109E-5</v>
      </c>
      <c r="J651" s="226">
        <f t="shared" si="65"/>
        <v>3.5705205479452148E-2</v>
      </c>
    </row>
    <row r="652" spans="2:10" hidden="1" x14ac:dyDescent="0.2">
      <c r="B652" s="229">
        <f t="shared" si="60"/>
        <v>44087</v>
      </c>
      <c r="C652" s="228">
        <f t="shared" si="61"/>
        <v>2</v>
      </c>
      <c r="D652" s="228">
        <v>282</v>
      </c>
      <c r="F652" s="227">
        <f t="shared" si="62"/>
        <v>8.465753424657535E-5</v>
      </c>
      <c r="G652" s="226">
        <f t="shared" si="63"/>
        <v>5.3873424657533267E-2</v>
      </c>
      <c r="I652" s="227">
        <f t="shared" si="64"/>
        <v>5.5890410958904109E-5</v>
      </c>
      <c r="J652" s="226">
        <f t="shared" si="65"/>
        <v>3.576109589041105E-2</v>
      </c>
    </row>
    <row r="653" spans="2:10" hidden="1" x14ac:dyDescent="0.2">
      <c r="B653" s="229">
        <f t="shared" si="60"/>
        <v>44088</v>
      </c>
      <c r="C653" s="228">
        <f t="shared" si="61"/>
        <v>2</v>
      </c>
      <c r="D653" s="228">
        <v>283</v>
      </c>
      <c r="F653" s="227">
        <f t="shared" si="62"/>
        <v>8.465753424657535E-5</v>
      </c>
      <c r="G653" s="226">
        <f t="shared" si="63"/>
        <v>5.3958082191779839E-2</v>
      </c>
      <c r="I653" s="227">
        <f t="shared" si="64"/>
        <v>5.5890410958904109E-5</v>
      </c>
      <c r="J653" s="226">
        <f t="shared" si="65"/>
        <v>3.5816986301369952E-2</v>
      </c>
    </row>
    <row r="654" spans="2:10" hidden="1" x14ac:dyDescent="0.2">
      <c r="B654" s="229">
        <f t="shared" si="60"/>
        <v>44089</v>
      </c>
      <c r="C654" s="228">
        <f t="shared" si="61"/>
        <v>2</v>
      </c>
      <c r="D654" s="228">
        <v>284</v>
      </c>
      <c r="F654" s="227">
        <f t="shared" si="62"/>
        <v>8.465753424657535E-5</v>
      </c>
      <c r="G654" s="226">
        <f t="shared" si="63"/>
        <v>5.4042739726026412E-2</v>
      </c>
      <c r="I654" s="227">
        <f t="shared" si="64"/>
        <v>5.5890410958904109E-5</v>
      </c>
      <c r="J654" s="226">
        <f t="shared" si="65"/>
        <v>3.5872876712328854E-2</v>
      </c>
    </row>
    <row r="655" spans="2:10" hidden="1" x14ac:dyDescent="0.2">
      <c r="B655" s="229">
        <f t="shared" si="60"/>
        <v>44090</v>
      </c>
      <c r="C655" s="228">
        <f t="shared" si="61"/>
        <v>2</v>
      </c>
      <c r="D655" s="228">
        <v>285</v>
      </c>
      <c r="F655" s="227">
        <f t="shared" si="62"/>
        <v>8.465753424657535E-5</v>
      </c>
      <c r="G655" s="226">
        <f t="shared" si="63"/>
        <v>5.4127397260272984E-2</v>
      </c>
      <c r="I655" s="227">
        <f t="shared" si="64"/>
        <v>5.5890410958904109E-5</v>
      </c>
      <c r="J655" s="226">
        <f t="shared" si="65"/>
        <v>3.5928767123287755E-2</v>
      </c>
    </row>
    <row r="656" spans="2:10" hidden="1" x14ac:dyDescent="0.2">
      <c r="B656" s="229">
        <f t="shared" si="60"/>
        <v>44091</v>
      </c>
      <c r="C656" s="228">
        <f t="shared" si="61"/>
        <v>2</v>
      </c>
      <c r="D656" s="228">
        <v>286</v>
      </c>
      <c r="F656" s="227">
        <f t="shared" si="62"/>
        <v>8.465753424657535E-5</v>
      </c>
      <c r="G656" s="226">
        <f t="shared" si="63"/>
        <v>5.4212054794519557E-2</v>
      </c>
      <c r="I656" s="227">
        <f t="shared" si="64"/>
        <v>5.5890410958904109E-5</v>
      </c>
      <c r="J656" s="226">
        <f t="shared" si="65"/>
        <v>3.5984657534246657E-2</v>
      </c>
    </row>
    <row r="657" spans="2:10" hidden="1" x14ac:dyDescent="0.2">
      <c r="B657" s="229">
        <f t="shared" si="60"/>
        <v>44092</v>
      </c>
      <c r="C657" s="228">
        <f t="shared" si="61"/>
        <v>2</v>
      </c>
      <c r="D657" s="228">
        <v>287</v>
      </c>
      <c r="F657" s="227">
        <f t="shared" si="62"/>
        <v>8.465753424657535E-5</v>
      </c>
      <c r="G657" s="226">
        <f t="shared" si="63"/>
        <v>5.4296712328766129E-2</v>
      </c>
      <c r="I657" s="227">
        <f t="shared" si="64"/>
        <v>5.5890410958904109E-5</v>
      </c>
      <c r="J657" s="226">
        <f t="shared" si="65"/>
        <v>3.6040547945205559E-2</v>
      </c>
    </row>
    <row r="658" spans="2:10" hidden="1" x14ac:dyDescent="0.2">
      <c r="B658" s="229">
        <f t="shared" si="60"/>
        <v>44093</v>
      </c>
      <c r="C658" s="228">
        <f t="shared" si="61"/>
        <v>2</v>
      </c>
      <c r="D658" s="228">
        <v>288</v>
      </c>
      <c r="F658" s="227">
        <f t="shared" si="62"/>
        <v>8.465753424657535E-5</v>
      </c>
      <c r="G658" s="226">
        <f t="shared" si="63"/>
        <v>5.4381369863012702E-2</v>
      </c>
      <c r="I658" s="227">
        <f t="shared" si="64"/>
        <v>5.5890410958904109E-5</v>
      </c>
      <c r="J658" s="226">
        <f t="shared" si="65"/>
        <v>3.6096438356164461E-2</v>
      </c>
    </row>
    <row r="659" spans="2:10" hidden="1" x14ac:dyDescent="0.2">
      <c r="B659" s="229">
        <f t="shared" si="60"/>
        <v>44094</v>
      </c>
      <c r="C659" s="228">
        <f t="shared" si="61"/>
        <v>2</v>
      </c>
      <c r="D659" s="228">
        <v>289</v>
      </c>
      <c r="F659" s="227">
        <f t="shared" si="62"/>
        <v>8.465753424657535E-5</v>
      </c>
      <c r="G659" s="226">
        <f t="shared" si="63"/>
        <v>5.4466027397259274E-2</v>
      </c>
      <c r="I659" s="227">
        <f t="shared" si="64"/>
        <v>5.5890410958904109E-5</v>
      </c>
      <c r="J659" s="226">
        <f t="shared" si="65"/>
        <v>3.6152328767123362E-2</v>
      </c>
    </row>
    <row r="660" spans="2:10" hidden="1" x14ac:dyDescent="0.2">
      <c r="B660" s="229">
        <f t="shared" si="60"/>
        <v>44095</v>
      </c>
      <c r="C660" s="228">
        <f t="shared" si="61"/>
        <v>2</v>
      </c>
      <c r="D660" s="228">
        <v>290</v>
      </c>
      <c r="F660" s="227">
        <f t="shared" si="62"/>
        <v>8.465753424657535E-5</v>
      </c>
      <c r="G660" s="226">
        <f t="shared" si="63"/>
        <v>5.4550684931505847E-2</v>
      </c>
      <c r="I660" s="227">
        <f t="shared" si="64"/>
        <v>5.5890410958904109E-5</v>
      </c>
      <c r="J660" s="226">
        <f t="shared" si="65"/>
        <v>3.6208219178082264E-2</v>
      </c>
    </row>
    <row r="661" spans="2:10" hidden="1" x14ac:dyDescent="0.2">
      <c r="B661" s="229">
        <f t="shared" si="60"/>
        <v>44096</v>
      </c>
      <c r="C661" s="228">
        <f t="shared" si="61"/>
        <v>2</v>
      </c>
      <c r="D661" s="228">
        <v>291</v>
      </c>
      <c r="F661" s="227">
        <f t="shared" si="62"/>
        <v>8.465753424657535E-5</v>
      </c>
      <c r="G661" s="226">
        <f t="shared" si="63"/>
        <v>5.4635342465752419E-2</v>
      </c>
      <c r="I661" s="227">
        <f t="shared" si="64"/>
        <v>5.5890410958904109E-5</v>
      </c>
      <c r="J661" s="226">
        <f t="shared" si="65"/>
        <v>3.6264109589041166E-2</v>
      </c>
    </row>
    <row r="662" spans="2:10" hidden="1" x14ac:dyDescent="0.2">
      <c r="B662" s="229">
        <f t="shared" si="60"/>
        <v>44097</v>
      </c>
      <c r="C662" s="228">
        <f t="shared" si="61"/>
        <v>2</v>
      </c>
      <c r="D662" s="228">
        <v>292</v>
      </c>
      <c r="F662" s="227">
        <f t="shared" si="62"/>
        <v>8.465753424657535E-5</v>
      </c>
      <c r="G662" s="226">
        <f t="shared" si="63"/>
        <v>5.4719999999998992E-2</v>
      </c>
      <c r="I662" s="227">
        <f t="shared" si="64"/>
        <v>5.5890410958904109E-5</v>
      </c>
      <c r="J662" s="226">
        <f t="shared" si="65"/>
        <v>3.6320000000000068E-2</v>
      </c>
    </row>
    <row r="663" spans="2:10" hidden="1" x14ac:dyDescent="0.2">
      <c r="B663" s="229">
        <f t="shared" si="60"/>
        <v>44098</v>
      </c>
      <c r="C663" s="228">
        <f t="shared" si="61"/>
        <v>2</v>
      </c>
      <c r="D663" s="228">
        <v>293</v>
      </c>
      <c r="F663" s="227">
        <f t="shared" si="62"/>
        <v>8.465753424657535E-5</v>
      </c>
      <c r="G663" s="226">
        <f t="shared" si="63"/>
        <v>5.4804657534245564E-2</v>
      </c>
      <c r="I663" s="227">
        <f t="shared" si="64"/>
        <v>5.5890410958904109E-5</v>
      </c>
      <c r="J663" s="226">
        <f t="shared" si="65"/>
        <v>3.6375890410958969E-2</v>
      </c>
    </row>
    <row r="664" spans="2:10" hidden="1" x14ac:dyDescent="0.2">
      <c r="B664" s="229">
        <f t="shared" si="60"/>
        <v>44099</v>
      </c>
      <c r="C664" s="228">
        <f t="shared" si="61"/>
        <v>2</v>
      </c>
      <c r="D664" s="228">
        <v>294</v>
      </c>
      <c r="F664" s="227">
        <f t="shared" si="62"/>
        <v>8.465753424657535E-5</v>
      </c>
      <c r="G664" s="226">
        <f t="shared" si="63"/>
        <v>5.4889315068492137E-2</v>
      </c>
      <c r="I664" s="227">
        <f t="shared" si="64"/>
        <v>5.5890410958904109E-5</v>
      </c>
      <c r="J664" s="226">
        <f t="shared" si="65"/>
        <v>3.6431780821917871E-2</v>
      </c>
    </row>
    <row r="665" spans="2:10" hidden="1" x14ac:dyDescent="0.2">
      <c r="B665" s="229">
        <f t="shared" si="60"/>
        <v>44100</v>
      </c>
      <c r="C665" s="228">
        <f t="shared" si="61"/>
        <v>2</v>
      </c>
      <c r="D665" s="228">
        <v>295</v>
      </c>
      <c r="F665" s="227">
        <f t="shared" si="62"/>
        <v>8.465753424657535E-5</v>
      </c>
      <c r="G665" s="226">
        <f t="shared" si="63"/>
        <v>5.4973972602738709E-2</v>
      </c>
      <c r="I665" s="227">
        <f t="shared" si="64"/>
        <v>5.5890410958904109E-5</v>
      </c>
      <c r="J665" s="226">
        <f t="shared" si="65"/>
        <v>3.6487671232876773E-2</v>
      </c>
    </row>
    <row r="666" spans="2:10" hidden="1" x14ac:dyDescent="0.2">
      <c r="B666" s="229">
        <f t="shared" si="60"/>
        <v>44101</v>
      </c>
      <c r="C666" s="228">
        <f t="shared" si="61"/>
        <v>2</v>
      </c>
      <c r="D666" s="228">
        <v>296</v>
      </c>
      <c r="F666" s="227">
        <f t="shared" si="62"/>
        <v>8.465753424657535E-5</v>
      </c>
      <c r="G666" s="226">
        <f t="shared" si="63"/>
        <v>5.5058630136985282E-2</v>
      </c>
      <c r="I666" s="227">
        <f t="shared" si="64"/>
        <v>5.5890410958904109E-5</v>
      </c>
      <c r="J666" s="226">
        <f t="shared" si="65"/>
        <v>3.6543561643835674E-2</v>
      </c>
    </row>
    <row r="667" spans="2:10" hidden="1" x14ac:dyDescent="0.2">
      <c r="B667" s="229">
        <f t="shared" si="60"/>
        <v>44102</v>
      </c>
      <c r="C667" s="228">
        <f t="shared" si="61"/>
        <v>2</v>
      </c>
      <c r="D667" s="228">
        <v>297</v>
      </c>
      <c r="F667" s="227">
        <f t="shared" si="62"/>
        <v>8.465753424657535E-5</v>
      </c>
      <c r="G667" s="226">
        <f t="shared" si="63"/>
        <v>5.5143287671231854E-2</v>
      </c>
      <c r="I667" s="227">
        <f t="shared" si="64"/>
        <v>5.5890410958904109E-5</v>
      </c>
      <c r="J667" s="226">
        <f t="shared" si="65"/>
        <v>3.6599452054794576E-2</v>
      </c>
    </row>
    <row r="668" spans="2:10" hidden="1" x14ac:dyDescent="0.2">
      <c r="B668" s="229">
        <f t="shared" si="60"/>
        <v>44103</v>
      </c>
      <c r="C668" s="228">
        <f t="shared" si="61"/>
        <v>2</v>
      </c>
      <c r="D668" s="228">
        <v>298</v>
      </c>
      <c r="F668" s="227">
        <f t="shared" si="62"/>
        <v>8.465753424657535E-5</v>
      </c>
      <c r="G668" s="226">
        <f t="shared" si="63"/>
        <v>5.5227945205478426E-2</v>
      </c>
      <c r="I668" s="227">
        <f t="shared" si="64"/>
        <v>5.5890410958904109E-5</v>
      </c>
      <c r="J668" s="226">
        <f t="shared" si="65"/>
        <v>3.6655342465753478E-2</v>
      </c>
    </row>
    <row r="669" spans="2:10" hidden="1" x14ac:dyDescent="0.2">
      <c r="B669" s="229">
        <f t="shared" si="60"/>
        <v>44104</v>
      </c>
      <c r="C669" s="228">
        <f t="shared" si="61"/>
        <v>2</v>
      </c>
      <c r="D669" s="228">
        <v>299</v>
      </c>
      <c r="F669" s="227">
        <f t="shared" si="62"/>
        <v>8.465753424657535E-5</v>
      </c>
      <c r="G669" s="226">
        <f t="shared" si="63"/>
        <v>5.5312602739724999E-2</v>
      </c>
      <c r="I669" s="227">
        <f t="shared" si="64"/>
        <v>5.5890410958904109E-5</v>
      </c>
      <c r="J669" s="226">
        <f t="shared" si="65"/>
        <v>3.671123287671238E-2</v>
      </c>
    </row>
    <row r="670" spans="2:10" x14ac:dyDescent="0.2">
      <c r="B670" s="229">
        <f t="shared" si="60"/>
        <v>44105</v>
      </c>
      <c r="C670" s="228">
        <f t="shared" si="61"/>
        <v>2</v>
      </c>
      <c r="D670" s="228">
        <v>300</v>
      </c>
      <c r="F670" s="227">
        <f t="shared" si="62"/>
        <v>8.465753424657535E-5</v>
      </c>
      <c r="G670" s="226">
        <f t="shared" si="63"/>
        <v>5.5397260273971571E-2</v>
      </c>
      <c r="I670" s="227">
        <f t="shared" si="64"/>
        <v>5.5890410958904109E-5</v>
      </c>
      <c r="J670" s="226">
        <f t="shared" si="65"/>
        <v>3.6767123287671281E-2</v>
      </c>
    </row>
    <row r="671" spans="2:10" hidden="1" x14ac:dyDescent="0.2">
      <c r="B671" s="229">
        <f t="shared" si="60"/>
        <v>44106</v>
      </c>
      <c r="C671" s="228">
        <f t="shared" si="61"/>
        <v>2</v>
      </c>
      <c r="D671" s="228">
        <v>301</v>
      </c>
      <c r="F671" s="227">
        <f t="shared" si="62"/>
        <v>8.465753424657535E-5</v>
      </c>
      <c r="G671" s="226">
        <f t="shared" si="63"/>
        <v>5.5481917808218144E-2</v>
      </c>
      <c r="I671" s="227">
        <f t="shared" si="64"/>
        <v>5.5890410958904109E-5</v>
      </c>
      <c r="J671" s="226">
        <f t="shared" si="65"/>
        <v>3.6823013698630183E-2</v>
      </c>
    </row>
    <row r="672" spans="2:10" hidden="1" x14ac:dyDescent="0.2">
      <c r="B672" s="229">
        <f t="shared" si="60"/>
        <v>44107</v>
      </c>
      <c r="C672" s="228">
        <f t="shared" si="61"/>
        <v>2</v>
      </c>
      <c r="D672" s="228">
        <v>302</v>
      </c>
      <c r="F672" s="227">
        <f t="shared" si="62"/>
        <v>8.465753424657535E-5</v>
      </c>
      <c r="G672" s="226">
        <f t="shared" si="63"/>
        <v>5.5566575342464716E-2</v>
      </c>
      <c r="I672" s="227">
        <f t="shared" si="64"/>
        <v>5.5890410958904109E-5</v>
      </c>
      <c r="J672" s="226">
        <f t="shared" si="65"/>
        <v>3.6878904109589085E-2</v>
      </c>
    </row>
    <row r="673" spans="2:10" hidden="1" x14ac:dyDescent="0.2">
      <c r="B673" s="229">
        <f t="shared" si="60"/>
        <v>44108</v>
      </c>
      <c r="C673" s="228">
        <f t="shared" si="61"/>
        <v>2</v>
      </c>
      <c r="D673" s="228">
        <v>303</v>
      </c>
      <c r="F673" s="227">
        <f t="shared" si="62"/>
        <v>8.465753424657535E-5</v>
      </c>
      <c r="G673" s="226">
        <f t="shared" si="63"/>
        <v>5.5651232876711289E-2</v>
      </c>
      <c r="I673" s="227">
        <f t="shared" si="64"/>
        <v>5.5890410958904109E-5</v>
      </c>
      <c r="J673" s="226">
        <f t="shared" si="65"/>
        <v>3.6934794520547987E-2</v>
      </c>
    </row>
    <row r="674" spans="2:10" hidden="1" x14ac:dyDescent="0.2">
      <c r="B674" s="229">
        <f t="shared" si="60"/>
        <v>44109</v>
      </c>
      <c r="C674" s="228">
        <f t="shared" si="61"/>
        <v>2</v>
      </c>
      <c r="D674" s="228">
        <v>304</v>
      </c>
      <c r="F674" s="227">
        <f t="shared" si="62"/>
        <v>8.465753424657535E-5</v>
      </c>
      <c r="G674" s="226">
        <f t="shared" si="63"/>
        <v>5.5735890410957861E-2</v>
      </c>
      <c r="I674" s="227">
        <f t="shared" si="64"/>
        <v>5.5890410958904109E-5</v>
      </c>
      <c r="J674" s="226">
        <f t="shared" si="65"/>
        <v>3.6990684931506888E-2</v>
      </c>
    </row>
    <row r="675" spans="2:10" hidden="1" x14ac:dyDescent="0.2">
      <c r="B675" s="229">
        <f t="shared" si="60"/>
        <v>44110</v>
      </c>
      <c r="C675" s="228">
        <f t="shared" si="61"/>
        <v>2</v>
      </c>
      <c r="D675" s="228">
        <v>305</v>
      </c>
      <c r="F675" s="227">
        <f t="shared" si="62"/>
        <v>8.465753424657535E-5</v>
      </c>
      <c r="G675" s="226">
        <f t="shared" si="63"/>
        <v>5.5820547945204434E-2</v>
      </c>
      <c r="I675" s="227">
        <f t="shared" si="64"/>
        <v>5.5890410958904109E-5</v>
      </c>
      <c r="J675" s="226">
        <f t="shared" si="65"/>
        <v>3.704657534246579E-2</v>
      </c>
    </row>
    <row r="676" spans="2:10" hidden="1" x14ac:dyDescent="0.2">
      <c r="B676" s="229">
        <f t="shared" si="60"/>
        <v>44111</v>
      </c>
      <c r="C676" s="228">
        <f t="shared" si="61"/>
        <v>2</v>
      </c>
      <c r="D676" s="228">
        <v>306</v>
      </c>
      <c r="F676" s="227">
        <f t="shared" si="62"/>
        <v>8.465753424657535E-5</v>
      </c>
      <c r="G676" s="226">
        <f t="shared" si="63"/>
        <v>5.5905205479451006E-2</v>
      </c>
      <c r="I676" s="227">
        <f t="shared" si="64"/>
        <v>5.5890410958904109E-5</v>
      </c>
      <c r="J676" s="226">
        <f t="shared" si="65"/>
        <v>3.7102465753424692E-2</v>
      </c>
    </row>
    <row r="677" spans="2:10" hidden="1" x14ac:dyDescent="0.2">
      <c r="B677" s="229">
        <f t="shared" si="60"/>
        <v>44112</v>
      </c>
      <c r="C677" s="228">
        <f t="shared" si="61"/>
        <v>2</v>
      </c>
      <c r="D677" s="228">
        <v>307</v>
      </c>
      <c r="F677" s="227">
        <f t="shared" si="62"/>
        <v>8.465753424657535E-5</v>
      </c>
      <c r="G677" s="226">
        <f t="shared" si="63"/>
        <v>5.5989863013697579E-2</v>
      </c>
      <c r="I677" s="227">
        <f t="shared" si="64"/>
        <v>5.5890410958904109E-5</v>
      </c>
      <c r="J677" s="226">
        <f t="shared" si="65"/>
        <v>3.7158356164383594E-2</v>
      </c>
    </row>
    <row r="678" spans="2:10" hidden="1" x14ac:dyDescent="0.2">
      <c r="B678" s="229">
        <f t="shared" si="60"/>
        <v>44113</v>
      </c>
      <c r="C678" s="228">
        <f t="shared" si="61"/>
        <v>2</v>
      </c>
      <c r="D678" s="228">
        <v>308</v>
      </c>
      <c r="F678" s="227">
        <f t="shared" si="62"/>
        <v>8.465753424657535E-5</v>
      </c>
      <c r="G678" s="226">
        <f t="shared" si="63"/>
        <v>5.6074520547944151E-2</v>
      </c>
      <c r="I678" s="227">
        <f t="shared" si="64"/>
        <v>5.5890410958904109E-5</v>
      </c>
      <c r="J678" s="226">
        <f t="shared" si="65"/>
        <v>3.7214246575342495E-2</v>
      </c>
    </row>
    <row r="679" spans="2:10" hidden="1" x14ac:dyDescent="0.2">
      <c r="B679" s="229">
        <f t="shared" si="60"/>
        <v>44114</v>
      </c>
      <c r="C679" s="228">
        <f t="shared" si="61"/>
        <v>2</v>
      </c>
      <c r="D679" s="228">
        <v>309</v>
      </c>
      <c r="F679" s="227">
        <f t="shared" si="62"/>
        <v>8.465753424657535E-5</v>
      </c>
      <c r="G679" s="226">
        <f t="shared" si="63"/>
        <v>5.6159178082190724E-2</v>
      </c>
      <c r="I679" s="227">
        <f t="shared" si="64"/>
        <v>5.5890410958904109E-5</v>
      </c>
      <c r="J679" s="226">
        <f t="shared" si="65"/>
        <v>3.7270136986301397E-2</v>
      </c>
    </row>
    <row r="680" spans="2:10" hidden="1" x14ac:dyDescent="0.2">
      <c r="B680" s="229">
        <f t="shared" si="60"/>
        <v>44115</v>
      </c>
      <c r="C680" s="228">
        <f t="shared" si="61"/>
        <v>2</v>
      </c>
      <c r="D680" s="228">
        <v>310</v>
      </c>
      <c r="F680" s="227">
        <f t="shared" si="62"/>
        <v>8.465753424657535E-5</v>
      </c>
      <c r="G680" s="226">
        <f t="shared" si="63"/>
        <v>5.6243835616437296E-2</v>
      </c>
      <c r="I680" s="227">
        <f t="shared" si="64"/>
        <v>5.5890410958904109E-5</v>
      </c>
      <c r="J680" s="226">
        <f t="shared" si="65"/>
        <v>3.7326027397260299E-2</v>
      </c>
    </row>
    <row r="681" spans="2:10" hidden="1" x14ac:dyDescent="0.2">
      <c r="B681" s="229">
        <f t="shared" si="60"/>
        <v>44116</v>
      </c>
      <c r="C681" s="228">
        <f t="shared" si="61"/>
        <v>2</v>
      </c>
      <c r="D681" s="228">
        <v>311</v>
      </c>
      <c r="F681" s="227">
        <f t="shared" si="62"/>
        <v>8.465753424657535E-5</v>
      </c>
      <c r="G681" s="226">
        <f t="shared" si="63"/>
        <v>5.6328493150683868E-2</v>
      </c>
      <c r="I681" s="227">
        <f t="shared" si="64"/>
        <v>5.5890410958904109E-5</v>
      </c>
      <c r="J681" s="226">
        <f t="shared" si="65"/>
        <v>3.7381917808219201E-2</v>
      </c>
    </row>
    <row r="682" spans="2:10" hidden="1" x14ac:dyDescent="0.2">
      <c r="B682" s="229">
        <f t="shared" si="60"/>
        <v>44117</v>
      </c>
      <c r="C682" s="228">
        <f t="shared" si="61"/>
        <v>2</v>
      </c>
      <c r="D682" s="228">
        <v>312</v>
      </c>
      <c r="F682" s="227">
        <f t="shared" si="62"/>
        <v>8.465753424657535E-5</v>
      </c>
      <c r="G682" s="226">
        <f t="shared" si="63"/>
        <v>5.6413150684930441E-2</v>
      </c>
      <c r="I682" s="227">
        <f t="shared" si="64"/>
        <v>5.5890410958904109E-5</v>
      </c>
      <c r="J682" s="226">
        <f t="shared" si="65"/>
        <v>3.7437808219178102E-2</v>
      </c>
    </row>
    <row r="683" spans="2:10" hidden="1" x14ac:dyDescent="0.2">
      <c r="B683" s="229">
        <f t="shared" si="60"/>
        <v>44118</v>
      </c>
      <c r="C683" s="228">
        <f t="shared" si="61"/>
        <v>2</v>
      </c>
      <c r="D683" s="228">
        <v>313</v>
      </c>
      <c r="F683" s="227">
        <f t="shared" si="62"/>
        <v>8.465753424657535E-5</v>
      </c>
      <c r="G683" s="226">
        <f t="shared" si="63"/>
        <v>5.6497808219177013E-2</v>
      </c>
      <c r="I683" s="227">
        <f t="shared" si="64"/>
        <v>5.5890410958904109E-5</v>
      </c>
      <c r="J683" s="226">
        <f t="shared" si="65"/>
        <v>3.7493698630137004E-2</v>
      </c>
    </row>
    <row r="684" spans="2:10" hidden="1" x14ac:dyDescent="0.2">
      <c r="B684" s="229">
        <f t="shared" si="60"/>
        <v>44119</v>
      </c>
      <c r="C684" s="228">
        <f t="shared" si="61"/>
        <v>2</v>
      </c>
      <c r="D684" s="228">
        <v>314</v>
      </c>
      <c r="F684" s="227">
        <f t="shared" si="62"/>
        <v>8.465753424657535E-5</v>
      </c>
      <c r="G684" s="226">
        <f t="shared" si="63"/>
        <v>5.6582465753423586E-2</v>
      </c>
      <c r="I684" s="227">
        <f t="shared" si="64"/>
        <v>5.5890410958904109E-5</v>
      </c>
      <c r="J684" s="226">
        <f t="shared" si="65"/>
        <v>3.7549589041095906E-2</v>
      </c>
    </row>
    <row r="685" spans="2:10" hidden="1" x14ac:dyDescent="0.2">
      <c r="B685" s="229">
        <f t="shared" si="60"/>
        <v>44120</v>
      </c>
      <c r="C685" s="228">
        <f t="shared" si="61"/>
        <v>2</v>
      </c>
      <c r="D685" s="228">
        <v>315</v>
      </c>
      <c r="F685" s="227">
        <f t="shared" si="62"/>
        <v>8.465753424657535E-5</v>
      </c>
      <c r="G685" s="226">
        <f t="shared" si="63"/>
        <v>5.6667123287670158E-2</v>
      </c>
      <c r="I685" s="227">
        <f t="shared" si="64"/>
        <v>5.5890410958904109E-5</v>
      </c>
      <c r="J685" s="226">
        <f t="shared" si="65"/>
        <v>3.7605479452054807E-2</v>
      </c>
    </row>
    <row r="686" spans="2:10" hidden="1" x14ac:dyDescent="0.2">
      <c r="B686" s="229">
        <f t="shared" si="60"/>
        <v>44121</v>
      </c>
      <c r="C686" s="228">
        <f t="shared" si="61"/>
        <v>2</v>
      </c>
      <c r="D686" s="228">
        <v>316</v>
      </c>
      <c r="F686" s="227">
        <f t="shared" si="62"/>
        <v>8.465753424657535E-5</v>
      </c>
      <c r="G686" s="226">
        <f t="shared" si="63"/>
        <v>5.6751780821916731E-2</v>
      </c>
      <c r="I686" s="227">
        <f t="shared" si="64"/>
        <v>5.5890410958904109E-5</v>
      </c>
      <c r="J686" s="226">
        <f t="shared" si="65"/>
        <v>3.7661369863013709E-2</v>
      </c>
    </row>
    <row r="687" spans="2:10" hidden="1" x14ac:dyDescent="0.2">
      <c r="B687" s="229">
        <f t="shared" si="60"/>
        <v>44122</v>
      </c>
      <c r="C687" s="228">
        <f t="shared" si="61"/>
        <v>2</v>
      </c>
      <c r="D687" s="228">
        <v>317</v>
      </c>
      <c r="F687" s="227">
        <f t="shared" si="62"/>
        <v>8.465753424657535E-5</v>
      </c>
      <c r="G687" s="226">
        <f t="shared" si="63"/>
        <v>5.6836438356163303E-2</v>
      </c>
      <c r="I687" s="227">
        <f t="shared" si="64"/>
        <v>5.5890410958904109E-5</v>
      </c>
      <c r="J687" s="226">
        <f t="shared" si="65"/>
        <v>3.7717260273972611E-2</v>
      </c>
    </row>
    <row r="688" spans="2:10" hidden="1" x14ac:dyDescent="0.2">
      <c r="B688" s="229">
        <f t="shared" si="60"/>
        <v>44123</v>
      </c>
      <c r="C688" s="228">
        <f t="shared" si="61"/>
        <v>2</v>
      </c>
      <c r="D688" s="228">
        <v>318</v>
      </c>
      <c r="F688" s="227">
        <f t="shared" si="62"/>
        <v>8.465753424657535E-5</v>
      </c>
      <c r="G688" s="226">
        <f t="shared" si="63"/>
        <v>5.6921095890409876E-2</v>
      </c>
      <c r="I688" s="227">
        <f t="shared" si="64"/>
        <v>5.5890410958904109E-5</v>
      </c>
      <c r="J688" s="226">
        <f t="shared" si="65"/>
        <v>3.7773150684931513E-2</v>
      </c>
    </row>
    <row r="689" spans="2:10" hidden="1" x14ac:dyDescent="0.2">
      <c r="B689" s="229">
        <f t="shared" si="60"/>
        <v>44124</v>
      </c>
      <c r="C689" s="228">
        <f t="shared" si="61"/>
        <v>2</v>
      </c>
      <c r="D689" s="228">
        <v>319</v>
      </c>
      <c r="F689" s="227">
        <f t="shared" si="62"/>
        <v>8.465753424657535E-5</v>
      </c>
      <c r="G689" s="226">
        <f t="shared" si="63"/>
        <v>5.7005753424656448E-2</v>
      </c>
      <c r="I689" s="227">
        <f t="shared" si="64"/>
        <v>5.5890410958904109E-5</v>
      </c>
      <c r="J689" s="226">
        <f t="shared" si="65"/>
        <v>3.7829041095890414E-2</v>
      </c>
    </row>
    <row r="690" spans="2:10" hidden="1" x14ac:dyDescent="0.2">
      <c r="B690" s="229">
        <f t="shared" si="60"/>
        <v>44125</v>
      </c>
      <c r="C690" s="228">
        <f t="shared" si="61"/>
        <v>2</v>
      </c>
      <c r="D690" s="228">
        <v>320</v>
      </c>
      <c r="F690" s="227">
        <f t="shared" si="62"/>
        <v>8.465753424657535E-5</v>
      </c>
      <c r="G690" s="226">
        <f t="shared" si="63"/>
        <v>5.7090410958903021E-2</v>
      </c>
      <c r="I690" s="227">
        <f t="shared" si="64"/>
        <v>5.5890410958904109E-5</v>
      </c>
      <c r="J690" s="226">
        <f t="shared" si="65"/>
        <v>3.7884931506849316E-2</v>
      </c>
    </row>
    <row r="691" spans="2:10" hidden="1" x14ac:dyDescent="0.2">
      <c r="B691" s="229">
        <f t="shared" si="60"/>
        <v>44126</v>
      </c>
      <c r="C691" s="228">
        <f t="shared" si="61"/>
        <v>2</v>
      </c>
      <c r="D691" s="228">
        <v>321</v>
      </c>
      <c r="F691" s="227">
        <f t="shared" si="62"/>
        <v>8.465753424657535E-5</v>
      </c>
      <c r="G691" s="226">
        <f t="shared" si="63"/>
        <v>5.7175068493149593E-2</v>
      </c>
      <c r="I691" s="227">
        <f t="shared" si="64"/>
        <v>5.5890410958904109E-5</v>
      </c>
      <c r="J691" s="226">
        <f t="shared" si="65"/>
        <v>3.7940821917808218E-2</v>
      </c>
    </row>
    <row r="692" spans="2:10" hidden="1" x14ac:dyDescent="0.2">
      <c r="B692" s="229">
        <f t="shared" ref="B692:B735" si="66">B691+1</f>
        <v>44127</v>
      </c>
      <c r="C692" s="228">
        <f t="shared" ref="C692:C736" si="67">C691</f>
        <v>2</v>
      </c>
      <c r="D692" s="228">
        <v>322</v>
      </c>
      <c r="F692" s="227">
        <f t="shared" ref="F692:F736" si="68">F691</f>
        <v>8.465753424657535E-5</v>
      </c>
      <c r="G692" s="226">
        <f t="shared" ref="G692:G735" si="69">G691+F692</f>
        <v>5.7259726027396166E-2</v>
      </c>
      <c r="I692" s="227">
        <f t="shared" ref="I692:I736" si="70">I691</f>
        <v>5.5890410958904109E-5</v>
      </c>
      <c r="J692" s="226">
        <f t="shared" ref="J692:J735" si="71">J691+I692</f>
        <v>3.799671232876712E-2</v>
      </c>
    </row>
    <row r="693" spans="2:10" hidden="1" x14ac:dyDescent="0.2">
      <c r="B693" s="229">
        <f t="shared" si="66"/>
        <v>44128</v>
      </c>
      <c r="C693" s="228">
        <f t="shared" si="67"/>
        <v>2</v>
      </c>
      <c r="D693" s="228">
        <v>323</v>
      </c>
      <c r="F693" s="227">
        <f t="shared" si="68"/>
        <v>8.465753424657535E-5</v>
      </c>
      <c r="G693" s="226">
        <f t="shared" si="69"/>
        <v>5.7344383561642738E-2</v>
      </c>
      <c r="I693" s="227">
        <f t="shared" si="70"/>
        <v>5.5890410958904109E-5</v>
      </c>
      <c r="J693" s="226">
        <f t="shared" si="71"/>
        <v>3.8052602739726021E-2</v>
      </c>
    </row>
    <row r="694" spans="2:10" hidden="1" x14ac:dyDescent="0.2">
      <c r="B694" s="229">
        <f t="shared" si="66"/>
        <v>44129</v>
      </c>
      <c r="C694" s="228">
        <f t="shared" si="67"/>
        <v>2</v>
      </c>
      <c r="D694" s="228">
        <v>324</v>
      </c>
      <c r="F694" s="227">
        <f t="shared" si="68"/>
        <v>8.465753424657535E-5</v>
      </c>
      <c r="G694" s="226">
        <f t="shared" si="69"/>
        <v>5.742904109588931E-2</v>
      </c>
      <c r="I694" s="227">
        <f t="shared" si="70"/>
        <v>5.5890410958904109E-5</v>
      </c>
      <c r="J694" s="226">
        <f t="shared" si="71"/>
        <v>3.8108493150684923E-2</v>
      </c>
    </row>
    <row r="695" spans="2:10" hidden="1" x14ac:dyDescent="0.2">
      <c r="B695" s="229">
        <f t="shared" si="66"/>
        <v>44130</v>
      </c>
      <c r="C695" s="228">
        <f t="shared" si="67"/>
        <v>2</v>
      </c>
      <c r="D695" s="228">
        <v>325</v>
      </c>
      <c r="F695" s="227">
        <f t="shared" si="68"/>
        <v>8.465753424657535E-5</v>
      </c>
      <c r="G695" s="226">
        <f t="shared" si="69"/>
        <v>5.7513698630135883E-2</v>
      </c>
      <c r="I695" s="227">
        <f t="shared" si="70"/>
        <v>5.5890410958904109E-5</v>
      </c>
      <c r="J695" s="226">
        <f t="shared" si="71"/>
        <v>3.8164383561643825E-2</v>
      </c>
    </row>
    <row r="696" spans="2:10" hidden="1" x14ac:dyDescent="0.2">
      <c r="B696" s="229">
        <f t="shared" si="66"/>
        <v>44131</v>
      </c>
      <c r="C696" s="228">
        <f t="shared" si="67"/>
        <v>2</v>
      </c>
      <c r="D696" s="228">
        <v>326</v>
      </c>
      <c r="F696" s="227">
        <f t="shared" si="68"/>
        <v>8.465753424657535E-5</v>
      </c>
      <c r="G696" s="226">
        <f t="shared" si="69"/>
        <v>5.7598356164382455E-2</v>
      </c>
      <c r="I696" s="227">
        <f t="shared" si="70"/>
        <v>5.5890410958904109E-5</v>
      </c>
      <c r="J696" s="226">
        <f t="shared" si="71"/>
        <v>3.8220273972602727E-2</v>
      </c>
    </row>
    <row r="697" spans="2:10" hidden="1" x14ac:dyDescent="0.2">
      <c r="B697" s="229">
        <f t="shared" si="66"/>
        <v>44132</v>
      </c>
      <c r="C697" s="228">
        <f t="shared" si="67"/>
        <v>2</v>
      </c>
      <c r="D697" s="228">
        <v>327</v>
      </c>
      <c r="F697" s="227">
        <f t="shared" si="68"/>
        <v>8.465753424657535E-5</v>
      </c>
      <c r="G697" s="226">
        <f t="shared" si="69"/>
        <v>5.7683013698629028E-2</v>
      </c>
      <c r="I697" s="227">
        <f t="shared" si="70"/>
        <v>5.5890410958904109E-5</v>
      </c>
      <c r="J697" s="226">
        <f t="shared" si="71"/>
        <v>3.8276164383561628E-2</v>
      </c>
    </row>
    <row r="698" spans="2:10" hidden="1" x14ac:dyDescent="0.2">
      <c r="B698" s="229">
        <f t="shared" si="66"/>
        <v>44133</v>
      </c>
      <c r="C698" s="228">
        <f t="shared" si="67"/>
        <v>2</v>
      </c>
      <c r="D698" s="228">
        <v>328</v>
      </c>
      <c r="F698" s="227">
        <f t="shared" si="68"/>
        <v>8.465753424657535E-5</v>
      </c>
      <c r="G698" s="226">
        <f t="shared" si="69"/>
        <v>5.77676712328756E-2</v>
      </c>
      <c r="I698" s="227">
        <f t="shared" si="70"/>
        <v>5.5890410958904109E-5</v>
      </c>
      <c r="J698" s="226">
        <f t="shared" si="71"/>
        <v>3.833205479452053E-2</v>
      </c>
    </row>
    <row r="699" spans="2:10" hidden="1" x14ac:dyDescent="0.2">
      <c r="B699" s="229">
        <f t="shared" si="66"/>
        <v>44134</v>
      </c>
      <c r="C699" s="228">
        <f t="shared" si="67"/>
        <v>2</v>
      </c>
      <c r="D699" s="228">
        <v>329</v>
      </c>
      <c r="F699" s="227">
        <f t="shared" si="68"/>
        <v>8.465753424657535E-5</v>
      </c>
      <c r="G699" s="226">
        <f t="shared" si="69"/>
        <v>5.7852328767122173E-2</v>
      </c>
      <c r="I699" s="227">
        <f t="shared" si="70"/>
        <v>5.5890410958904109E-5</v>
      </c>
      <c r="J699" s="226">
        <f t="shared" si="71"/>
        <v>3.8387945205479432E-2</v>
      </c>
    </row>
    <row r="700" spans="2:10" hidden="1" x14ac:dyDescent="0.2">
      <c r="B700" s="229">
        <f t="shared" si="66"/>
        <v>44135</v>
      </c>
      <c r="C700" s="228">
        <f t="shared" si="67"/>
        <v>2</v>
      </c>
      <c r="D700" s="228">
        <v>330</v>
      </c>
      <c r="F700" s="227">
        <f t="shared" si="68"/>
        <v>8.465753424657535E-5</v>
      </c>
      <c r="G700" s="226">
        <f t="shared" si="69"/>
        <v>5.7936986301368745E-2</v>
      </c>
      <c r="I700" s="227">
        <f t="shared" si="70"/>
        <v>5.5890410958904109E-5</v>
      </c>
      <c r="J700" s="226">
        <f t="shared" si="71"/>
        <v>3.8443835616438334E-2</v>
      </c>
    </row>
    <row r="701" spans="2:10" x14ac:dyDescent="0.2">
      <c r="B701" s="229">
        <f t="shared" si="66"/>
        <v>44136</v>
      </c>
      <c r="C701" s="228">
        <f t="shared" si="67"/>
        <v>2</v>
      </c>
      <c r="D701" s="228">
        <v>331</v>
      </c>
      <c r="F701" s="227">
        <f t="shared" si="68"/>
        <v>8.465753424657535E-5</v>
      </c>
      <c r="G701" s="226">
        <f t="shared" si="69"/>
        <v>5.8021643835615318E-2</v>
      </c>
      <c r="I701" s="227">
        <f t="shared" si="70"/>
        <v>5.5890410958904109E-5</v>
      </c>
      <c r="J701" s="226">
        <f t="shared" si="71"/>
        <v>3.8499726027397235E-2</v>
      </c>
    </row>
    <row r="702" spans="2:10" hidden="1" x14ac:dyDescent="0.2">
      <c r="B702" s="229">
        <f t="shared" si="66"/>
        <v>44137</v>
      </c>
      <c r="C702" s="228">
        <f t="shared" si="67"/>
        <v>2</v>
      </c>
      <c r="D702" s="228">
        <v>332</v>
      </c>
      <c r="F702" s="227">
        <f t="shared" si="68"/>
        <v>8.465753424657535E-5</v>
      </c>
      <c r="G702" s="226">
        <f t="shared" si="69"/>
        <v>5.810630136986189E-2</v>
      </c>
      <c r="I702" s="227">
        <f t="shared" si="70"/>
        <v>5.5890410958904109E-5</v>
      </c>
      <c r="J702" s="226">
        <f t="shared" si="71"/>
        <v>3.8555616438356137E-2</v>
      </c>
    </row>
    <row r="703" spans="2:10" hidden="1" x14ac:dyDescent="0.2">
      <c r="B703" s="229">
        <f t="shared" si="66"/>
        <v>44138</v>
      </c>
      <c r="C703" s="228">
        <f t="shared" si="67"/>
        <v>2</v>
      </c>
      <c r="D703" s="228">
        <v>333</v>
      </c>
      <c r="F703" s="227">
        <f t="shared" si="68"/>
        <v>8.465753424657535E-5</v>
      </c>
      <c r="G703" s="226">
        <f t="shared" si="69"/>
        <v>5.8190958904108463E-2</v>
      </c>
      <c r="I703" s="227">
        <f t="shared" si="70"/>
        <v>5.5890410958904109E-5</v>
      </c>
      <c r="J703" s="226">
        <f t="shared" si="71"/>
        <v>3.8611506849315039E-2</v>
      </c>
    </row>
    <row r="704" spans="2:10" hidden="1" x14ac:dyDescent="0.2">
      <c r="B704" s="229">
        <f t="shared" si="66"/>
        <v>44139</v>
      </c>
      <c r="C704" s="228">
        <f t="shared" si="67"/>
        <v>2</v>
      </c>
      <c r="D704" s="228">
        <v>334</v>
      </c>
      <c r="F704" s="227">
        <f t="shared" si="68"/>
        <v>8.465753424657535E-5</v>
      </c>
      <c r="G704" s="226">
        <f t="shared" si="69"/>
        <v>5.8275616438355035E-2</v>
      </c>
      <c r="I704" s="227">
        <f t="shared" si="70"/>
        <v>5.5890410958904109E-5</v>
      </c>
      <c r="J704" s="226">
        <f t="shared" si="71"/>
        <v>3.866739726027394E-2</v>
      </c>
    </row>
    <row r="705" spans="2:10" hidden="1" x14ac:dyDescent="0.2">
      <c r="B705" s="229">
        <f t="shared" si="66"/>
        <v>44140</v>
      </c>
      <c r="C705" s="228">
        <f t="shared" si="67"/>
        <v>2</v>
      </c>
      <c r="D705" s="228">
        <v>335</v>
      </c>
      <c r="F705" s="227">
        <f t="shared" si="68"/>
        <v>8.465753424657535E-5</v>
      </c>
      <c r="G705" s="226">
        <f t="shared" si="69"/>
        <v>5.8360273972601608E-2</v>
      </c>
      <c r="I705" s="227">
        <f t="shared" si="70"/>
        <v>5.5890410958904109E-5</v>
      </c>
      <c r="J705" s="226">
        <f t="shared" si="71"/>
        <v>3.8723287671232842E-2</v>
      </c>
    </row>
    <row r="706" spans="2:10" hidden="1" x14ac:dyDescent="0.2">
      <c r="B706" s="229">
        <f t="shared" si="66"/>
        <v>44141</v>
      </c>
      <c r="C706" s="228">
        <f t="shared" si="67"/>
        <v>2</v>
      </c>
      <c r="D706" s="228">
        <v>336</v>
      </c>
      <c r="F706" s="227">
        <f t="shared" si="68"/>
        <v>8.465753424657535E-5</v>
      </c>
      <c r="G706" s="226">
        <f t="shared" si="69"/>
        <v>5.844493150684818E-2</v>
      </c>
      <c r="I706" s="227">
        <f t="shared" si="70"/>
        <v>5.5890410958904109E-5</v>
      </c>
      <c r="J706" s="226">
        <f t="shared" si="71"/>
        <v>3.8779178082191744E-2</v>
      </c>
    </row>
    <row r="707" spans="2:10" hidden="1" x14ac:dyDescent="0.2">
      <c r="B707" s="229">
        <f t="shared" si="66"/>
        <v>44142</v>
      </c>
      <c r="C707" s="228">
        <f t="shared" si="67"/>
        <v>2</v>
      </c>
      <c r="D707" s="228">
        <v>337</v>
      </c>
      <c r="F707" s="227">
        <f t="shared" si="68"/>
        <v>8.465753424657535E-5</v>
      </c>
      <c r="G707" s="226">
        <f t="shared" si="69"/>
        <v>5.8529589041094753E-2</v>
      </c>
      <c r="I707" s="227">
        <f t="shared" si="70"/>
        <v>5.5890410958904109E-5</v>
      </c>
      <c r="J707" s="226">
        <f t="shared" si="71"/>
        <v>3.8835068493150646E-2</v>
      </c>
    </row>
    <row r="708" spans="2:10" hidden="1" x14ac:dyDescent="0.2">
      <c r="B708" s="229">
        <f t="shared" si="66"/>
        <v>44143</v>
      </c>
      <c r="C708" s="228">
        <f t="shared" si="67"/>
        <v>2</v>
      </c>
      <c r="D708" s="228">
        <v>338</v>
      </c>
      <c r="F708" s="227">
        <f t="shared" si="68"/>
        <v>8.465753424657535E-5</v>
      </c>
      <c r="G708" s="226">
        <f t="shared" si="69"/>
        <v>5.8614246575341325E-2</v>
      </c>
      <c r="I708" s="227">
        <f t="shared" si="70"/>
        <v>5.5890410958904109E-5</v>
      </c>
      <c r="J708" s="226">
        <f t="shared" si="71"/>
        <v>3.8890958904109547E-2</v>
      </c>
    </row>
    <row r="709" spans="2:10" hidden="1" x14ac:dyDescent="0.2">
      <c r="B709" s="229">
        <f t="shared" si="66"/>
        <v>44144</v>
      </c>
      <c r="C709" s="228">
        <f t="shared" si="67"/>
        <v>2</v>
      </c>
      <c r="D709" s="228">
        <v>339</v>
      </c>
      <c r="F709" s="227">
        <f t="shared" si="68"/>
        <v>8.465753424657535E-5</v>
      </c>
      <c r="G709" s="226">
        <f t="shared" si="69"/>
        <v>5.8698904109587897E-2</v>
      </c>
      <c r="I709" s="227">
        <f t="shared" si="70"/>
        <v>5.5890410958904109E-5</v>
      </c>
      <c r="J709" s="226">
        <f t="shared" si="71"/>
        <v>3.8946849315068449E-2</v>
      </c>
    </row>
    <row r="710" spans="2:10" hidden="1" x14ac:dyDescent="0.2">
      <c r="B710" s="229">
        <f t="shared" si="66"/>
        <v>44145</v>
      </c>
      <c r="C710" s="228">
        <f t="shared" si="67"/>
        <v>2</v>
      </c>
      <c r="D710" s="228">
        <v>340</v>
      </c>
      <c r="F710" s="227">
        <f t="shared" si="68"/>
        <v>8.465753424657535E-5</v>
      </c>
      <c r="G710" s="226">
        <f t="shared" si="69"/>
        <v>5.878356164383447E-2</v>
      </c>
      <c r="I710" s="227">
        <f t="shared" si="70"/>
        <v>5.5890410958904109E-5</v>
      </c>
      <c r="J710" s="226">
        <f t="shared" si="71"/>
        <v>3.9002739726027351E-2</v>
      </c>
    </row>
    <row r="711" spans="2:10" hidden="1" x14ac:dyDescent="0.2">
      <c r="B711" s="229">
        <f t="shared" si="66"/>
        <v>44146</v>
      </c>
      <c r="C711" s="228">
        <f t="shared" si="67"/>
        <v>2</v>
      </c>
      <c r="D711" s="228">
        <v>341</v>
      </c>
      <c r="F711" s="227">
        <f t="shared" si="68"/>
        <v>8.465753424657535E-5</v>
      </c>
      <c r="G711" s="226">
        <f t="shared" si="69"/>
        <v>5.8868219178081042E-2</v>
      </c>
      <c r="I711" s="227">
        <f t="shared" si="70"/>
        <v>5.5890410958904109E-5</v>
      </c>
      <c r="J711" s="226">
        <f t="shared" si="71"/>
        <v>3.9058630136986253E-2</v>
      </c>
    </row>
    <row r="712" spans="2:10" hidden="1" x14ac:dyDescent="0.2">
      <c r="B712" s="229">
        <f t="shared" si="66"/>
        <v>44147</v>
      </c>
      <c r="C712" s="228">
        <f t="shared" si="67"/>
        <v>2</v>
      </c>
      <c r="D712" s="228">
        <v>342</v>
      </c>
      <c r="F712" s="227">
        <f t="shared" si="68"/>
        <v>8.465753424657535E-5</v>
      </c>
      <c r="G712" s="226">
        <f t="shared" si="69"/>
        <v>5.8952876712327615E-2</v>
      </c>
      <c r="I712" s="227">
        <f t="shared" si="70"/>
        <v>5.5890410958904109E-5</v>
      </c>
      <c r="J712" s="226">
        <f t="shared" si="71"/>
        <v>3.9114520547945154E-2</v>
      </c>
    </row>
    <row r="713" spans="2:10" hidden="1" x14ac:dyDescent="0.2">
      <c r="B713" s="229">
        <f t="shared" si="66"/>
        <v>44148</v>
      </c>
      <c r="C713" s="228">
        <f t="shared" si="67"/>
        <v>2</v>
      </c>
      <c r="D713" s="228">
        <v>343</v>
      </c>
      <c r="F713" s="227">
        <f t="shared" si="68"/>
        <v>8.465753424657535E-5</v>
      </c>
      <c r="G713" s="226">
        <f t="shared" si="69"/>
        <v>5.9037534246574187E-2</v>
      </c>
      <c r="I713" s="227">
        <f t="shared" si="70"/>
        <v>5.5890410958904109E-5</v>
      </c>
      <c r="J713" s="226">
        <f t="shared" si="71"/>
        <v>3.9170410958904056E-2</v>
      </c>
    </row>
    <row r="714" spans="2:10" hidden="1" x14ac:dyDescent="0.2">
      <c r="B714" s="229">
        <f t="shared" si="66"/>
        <v>44149</v>
      </c>
      <c r="C714" s="228">
        <f t="shared" si="67"/>
        <v>2</v>
      </c>
      <c r="D714" s="228">
        <v>344</v>
      </c>
      <c r="F714" s="227">
        <f t="shared" si="68"/>
        <v>8.465753424657535E-5</v>
      </c>
      <c r="G714" s="226">
        <f t="shared" si="69"/>
        <v>5.912219178082076E-2</v>
      </c>
      <c r="I714" s="227">
        <f t="shared" si="70"/>
        <v>5.5890410958904109E-5</v>
      </c>
      <c r="J714" s="226">
        <f t="shared" si="71"/>
        <v>3.9226301369862958E-2</v>
      </c>
    </row>
    <row r="715" spans="2:10" hidden="1" x14ac:dyDescent="0.2">
      <c r="B715" s="229">
        <f t="shared" si="66"/>
        <v>44150</v>
      </c>
      <c r="C715" s="228">
        <f t="shared" si="67"/>
        <v>2</v>
      </c>
      <c r="D715" s="228">
        <v>345</v>
      </c>
      <c r="F715" s="227">
        <f t="shared" si="68"/>
        <v>8.465753424657535E-5</v>
      </c>
      <c r="G715" s="226">
        <f t="shared" si="69"/>
        <v>5.9206849315067332E-2</v>
      </c>
      <c r="I715" s="227">
        <f t="shared" si="70"/>
        <v>5.5890410958904109E-5</v>
      </c>
      <c r="J715" s="226">
        <f t="shared" si="71"/>
        <v>3.928219178082186E-2</v>
      </c>
    </row>
    <row r="716" spans="2:10" hidden="1" x14ac:dyDescent="0.2">
      <c r="B716" s="229">
        <f t="shared" si="66"/>
        <v>44151</v>
      </c>
      <c r="C716" s="228">
        <f t="shared" si="67"/>
        <v>2</v>
      </c>
      <c r="D716" s="228">
        <v>346</v>
      </c>
      <c r="F716" s="227">
        <f t="shared" si="68"/>
        <v>8.465753424657535E-5</v>
      </c>
      <c r="G716" s="226">
        <f t="shared" si="69"/>
        <v>5.9291506849313905E-2</v>
      </c>
      <c r="I716" s="227">
        <f t="shared" si="70"/>
        <v>5.5890410958904109E-5</v>
      </c>
      <c r="J716" s="226">
        <f t="shared" si="71"/>
        <v>3.9338082191780761E-2</v>
      </c>
    </row>
    <row r="717" spans="2:10" hidden="1" x14ac:dyDescent="0.2">
      <c r="B717" s="229">
        <f t="shared" si="66"/>
        <v>44152</v>
      </c>
      <c r="C717" s="228">
        <f t="shared" si="67"/>
        <v>2</v>
      </c>
      <c r="D717" s="228">
        <v>347</v>
      </c>
      <c r="F717" s="227">
        <f t="shared" si="68"/>
        <v>8.465753424657535E-5</v>
      </c>
      <c r="G717" s="226">
        <f t="shared" si="69"/>
        <v>5.9376164383560477E-2</v>
      </c>
      <c r="I717" s="227">
        <f t="shared" si="70"/>
        <v>5.5890410958904109E-5</v>
      </c>
      <c r="J717" s="226">
        <f t="shared" si="71"/>
        <v>3.9393972602739663E-2</v>
      </c>
    </row>
    <row r="718" spans="2:10" hidden="1" x14ac:dyDescent="0.2">
      <c r="B718" s="229">
        <f t="shared" si="66"/>
        <v>44153</v>
      </c>
      <c r="C718" s="228">
        <f t="shared" si="67"/>
        <v>2</v>
      </c>
      <c r="D718" s="228">
        <v>348</v>
      </c>
      <c r="F718" s="227">
        <f t="shared" si="68"/>
        <v>8.465753424657535E-5</v>
      </c>
      <c r="G718" s="226">
        <f t="shared" si="69"/>
        <v>5.946082191780705E-2</v>
      </c>
      <c r="I718" s="227">
        <f t="shared" si="70"/>
        <v>5.5890410958904109E-5</v>
      </c>
      <c r="J718" s="226">
        <f t="shared" si="71"/>
        <v>3.9449863013698565E-2</v>
      </c>
    </row>
    <row r="719" spans="2:10" hidden="1" x14ac:dyDescent="0.2">
      <c r="B719" s="229">
        <f t="shared" si="66"/>
        <v>44154</v>
      </c>
      <c r="C719" s="228">
        <f t="shared" si="67"/>
        <v>2</v>
      </c>
      <c r="D719" s="228">
        <v>349</v>
      </c>
      <c r="F719" s="227">
        <f t="shared" si="68"/>
        <v>8.465753424657535E-5</v>
      </c>
      <c r="G719" s="226">
        <f t="shared" si="69"/>
        <v>5.9545479452053622E-2</v>
      </c>
      <c r="I719" s="227">
        <f t="shared" si="70"/>
        <v>5.5890410958904109E-5</v>
      </c>
      <c r="J719" s="226">
        <f t="shared" si="71"/>
        <v>3.9505753424657467E-2</v>
      </c>
    </row>
    <row r="720" spans="2:10" hidden="1" x14ac:dyDescent="0.2">
      <c r="B720" s="229">
        <f t="shared" si="66"/>
        <v>44155</v>
      </c>
      <c r="C720" s="228">
        <f t="shared" si="67"/>
        <v>2</v>
      </c>
      <c r="D720" s="228">
        <v>350</v>
      </c>
      <c r="F720" s="227">
        <f t="shared" si="68"/>
        <v>8.465753424657535E-5</v>
      </c>
      <c r="G720" s="226">
        <f t="shared" si="69"/>
        <v>5.9630136986300195E-2</v>
      </c>
      <c r="I720" s="227">
        <f t="shared" si="70"/>
        <v>5.5890410958904109E-5</v>
      </c>
      <c r="J720" s="226">
        <f t="shared" si="71"/>
        <v>3.9561643835616368E-2</v>
      </c>
    </row>
    <row r="721" spans="2:10" hidden="1" x14ac:dyDescent="0.2">
      <c r="B721" s="229">
        <f t="shared" si="66"/>
        <v>44156</v>
      </c>
      <c r="C721" s="228">
        <f t="shared" si="67"/>
        <v>2</v>
      </c>
      <c r="D721" s="228">
        <v>351</v>
      </c>
      <c r="F721" s="227">
        <f t="shared" si="68"/>
        <v>8.465753424657535E-5</v>
      </c>
      <c r="G721" s="226">
        <f t="shared" si="69"/>
        <v>5.9714794520546767E-2</v>
      </c>
      <c r="I721" s="227">
        <f t="shared" si="70"/>
        <v>5.5890410958904109E-5</v>
      </c>
      <c r="J721" s="226">
        <f t="shared" si="71"/>
        <v>3.961753424657527E-2</v>
      </c>
    </row>
    <row r="722" spans="2:10" hidden="1" x14ac:dyDescent="0.2">
      <c r="B722" s="229">
        <f t="shared" si="66"/>
        <v>44157</v>
      </c>
      <c r="C722" s="228">
        <f t="shared" si="67"/>
        <v>2</v>
      </c>
      <c r="D722" s="228">
        <v>352</v>
      </c>
      <c r="F722" s="227">
        <f t="shared" si="68"/>
        <v>8.465753424657535E-5</v>
      </c>
      <c r="G722" s="226">
        <f t="shared" si="69"/>
        <v>5.9799452054793339E-2</v>
      </c>
      <c r="I722" s="227">
        <f t="shared" si="70"/>
        <v>5.5890410958904109E-5</v>
      </c>
      <c r="J722" s="226">
        <f t="shared" si="71"/>
        <v>3.9673424657534172E-2</v>
      </c>
    </row>
    <row r="723" spans="2:10" hidden="1" x14ac:dyDescent="0.2">
      <c r="B723" s="229">
        <f t="shared" si="66"/>
        <v>44158</v>
      </c>
      <c r="C723" s="228">
        <f t="shared" si="67"/>
        <v>2</v>
      </c>
      <c r="D723" s="228">
        <v>353</v>
      </c>
      <c r="F723" s="227">
        <f t="shared" si="68"/>
        <v>8.465753424657535E-5</v>
      </c>
      <c r="G723" s="226">
        <f t="shared" si="69"/>
        <v>5.9884109589039912E-2</v>
      </c>
      <c r="I723" s="227">
        <f t="shared" si="70"/>
        <v>5.5890410958904109E-5</v>
      </c>
      <c r="J723" s="226">
        <f t="shared" si="71"/>
        <v>3.9729315068493073E-2</v>
      </c>
    </row>
    <row r="724" spans="2:10" hidden="1" x14ac:dyDescent="0.2">
      <c r="B724" s="229">
        <f t="shared" si="66"/>
        <v>44159</v>
      </c>
      <c r="C724" s="228">
        <f t="shared" si="67"/>
        <v>2</v>
      </c>
      <c r="D724" s="228">
        <v>354</v>
      </c>
      <c r="F724" s="227">
        <f t="shared" si="68"/>
        <v>8.465753424657535E-5</v>
      </c>
      <c r="G724" s="226">
        <f t="shared" si="69"/>
        <v>5.9968767123286484E-2</v>
      </c>
      <c r="I724" s="227">
        <f t="shared" si="70"/>
        <v>5.5890410958904109E-5</v>
      </c>
      <c r="J724" s="226">
        <f t="shared" si="71"/>
        <v>3.9785205479451975E-2</v>
      </c>
    </row>
    <row r="725" spans="2:10" hidden="1" x14ac:dyDescent="0.2">
      <c r="B725" s="229">
        <f t="shared" si="66"/>
        <v>44160</v>
      </c>
      <c r="C725" s="228">
        <f t="shared" si="67"/>
        <v>2</v>
      </c>
      <c r="D725" s="228">
        <v>355</v>
      </c>
      <c r="F725" s="227">
        <f t="shared" si="68"/>
        <v>8.465753424657535E-5</v>
      </c>
      <c r="G725" s="226">
        <f t="shared" si="69"/>
        <v>6.0053424657533057E-2</v>
      </c>
      <c r="I725" s="227">
        <f t="shared" si="70"/>
        <v>5.5890410958904109E-5</v>
      </c>
      <c r="J725" s="226">
        <f t="shared" si="71"/>
        <v>3.9841095890410877E-2</v>
      </c>
    </row>
    <row r="726" spans="2:10" hidden="1" x14ac:dyDescent="0.2">
      <c r="B726" s="229">
        <f t="shared" si="66"/>
        <v>44161</v>
      </c>
      <c r="C726" s="228">
        <f t="shared" si="67"/>
        <v>2</v>
      </c>
      <c r="D726" s="228">
        <v>356</v>
      </c>
      <c r="F726" s="227">
        <f t="shared" si="68"/>
        <v>8.465753424657535E-5</v>
      </c>
      <c r="G726" s="226">
        <f t="shared" si="69"/>
        <v>6.0138082191779629E-2</v>
      </c>
      <c r="I726" s="227">
        <f t="shared" si="70"/>
        <v>5.5890410958904109E-5</v>
      </c>
      <c r="J726" s="226">
        <f t="shared" si="71"/>
        <v>3.9896986301369779E-2</v>
      </c>
    </row>
    <row r="727" spans="2:10" hidden="1" x14ac:dyDescent="0.2">
      <c r="B727" s="229">
        <f t="shared" si="66"/>
        <v>44162</v>
      </c>
      <c r="C727" s="228">
        <f t="shared" si="67"/>
        <v>2</v>
      </c>
      <c r="D727" s="228">
        <v>357</v>
      </c>
      <c r="F727" s="227">
        <f t="shared" si="68"/>
        <v>8.465753424657535E-5</v>
      </c>
      <c r="G727" s="226">
        <f t="shared" si="69"/>
        <v>6.0222739726026202E-2</v>
      </c>
      <c r="I727" s="227">
        <f t="shared" si="70"/>
        <v>5.5890410958904109E-5</v>
      </c>
      <c r="J727" s="226">
        <f t="shared" si="71"/>
        <v>3.995287671232868E-2</v>
      </c>
    </row>
    <row r="728" spans="2:10" hidden="1" x14ac:dyDescent="0.2">
      <c r="B728" s="229">
        <f t="shared" si="66"/>
        <v>44163</v>
      </c>
      <c r="C728" s="228">
        <f t="shared" si="67"/>
        <v>2</v>
      </c>
      <c r="D728" s="228">
        <v>358</v>
      </c>
      <c r="F728" s="227">
        <f t="shared" si="68"/>
        <v>8.465753424657535E-5</v>
      </c>
      <c r="G728" s="226">
        <f t="shared" si="69"/>
        <v>6.0307397260272774E-2</v>
      </c>
      <c r="I728" s="227">
        <f t="shared" si="70"/>
        <v>5.5890410958904109E-5</v>
      </c>
      <c r="J728" s="226">
        <f t="shared" si="71"/>
        <v>4.0008767123287582E-2</v>
      </c>
    </row>
    <row r="729" spans="2:10" hidden="1" x14ac:dyDescent="0.2">
      <c r="B729" s="229">
        <f t="shared" si="66"/>
        <v>44164</v>
      </c>
      <c r="C729" s="228">
        <f t="shared" si="67"/>
        <v>2</v>
      </c>
      <c r="D729" s="228">
        <v>359</v>
      </c>
      <c r="F729" s="227">
        <f t="shared" si="68"/>
        <v>8.465753424657535E-5</v>
      </c>
      <c r="G729" s="226">
        <f t="shared" si="69"/>
        <v>6.0392054794519347E-2</v>
      </c>
      <c r="I729" s="227">
        <f t="shared" si="70"/>
        <v>5.5890410958904109E-5</v>
      </c>
      <c r="J729" s="226">
        <f t="shared" si="71"/>
        <v>4.0064657534246484E-2</v>
      </c>
    </row>
    <row r="730" spans="2:10" hidden="1" x14ac:dyDescent="0.2">
      <c r="B730" s="229">
        <f t="shared" si="66"/>
        <v>44165</v>
      </c>
      <c r="C730" s="228">
        <f t="shared" si="67"/>
        <v>2</v>
      </c>
      <c r="D730" s="228">
        <v>360</v>
      </c>
      <c r="F730" s="227">
        <f t="shared" si="68"/>
        <v>8.465753424657535E-5</v>
      </c>
      <c r="G730" s="226">
        <f t="shared" si="69"/>
        <v>6.0476712328765919E-2</v>
      </c>
      <c r="I730" s="227">
        <f t="shared" si="70"/>
        <v>5.5890410958904109E-5</v>
      </c>
      <c r="J730" s="226">
        <f t="shared" si="71"/>
        <v>4.0120547945205386E-2</v>
      </c>
    </row>
    <row r="731" spans="2:10" x14ac:dyDescent="0.2">
      <c r="B731" s="229">
        <f t="shared" si="66"/>
        <v>44166</v>
      </c>
      <c r="C731" s="228">
        <f t="shared" si="67"/>
        <v>2</v>
      </c>
      <c r="D731" s="228">
        <v>361</v>
      </c>
      <c r="F731" s="227">
        <f t="shared" si="68"/>
        <v>8.465753424657535E-5</v>
      </c>
      <c r="G731" s="226">
        <f t="shared" si="69"/>
        <v>6.0561369863012492E-2</v>
      </c>
      <c r="I731" s="227">
        <f t="shared" si="70"/>
        <v>5.5890410958904109E-5</v>
      </c>
      <c r="J731" s="226">
        <f t="shared" si="71"/>
        <v>4.0176438356164287E-2</v>
      </c>
    </row>
    <row r="732" spans="2:10" hidden="1" x14ac:dyDescent="0.2">
      <c r="B732" s="229">
        <f t="shared" si="66"/>
        <v>44167</v>
      </c>
      <c r="C732" s="228">
        <f t="shared" si="67"/>
        <v>2</v>
      </c>
      <c r="D732" s="228">
        <v>362</v>
      </c>
      <c r="F732" s="227">
        <f t="shared" si="68"/>
        <v>8.465753424657535E-5</v>
      </c>
      <c r="G732" s="226">
        <f t="shared" si="69"/>
        <v>6.0646027397259064E-2</v>
      </c>
      <c r="I732" s="227">
        <f t="shared" si="70"/>
        <v>5.5890410958904109E-5</v>
      </c>
      <c r="J732" s="226">
        <f t="shared" si="71"/>
        <v>4.0232328767123189E-2</v>
      </c>
    </row>
    <row r="733" spans="2:10" hidden="1" x14ac:dyDescent="0.2">
      <c r="B733" s="229">
        <f t="shared" si="66"/>
        <v>44168</v>
      </c>
      <c r="C733" s="228">
        <f t="shared" si="67"/>
        <v>2</v>
      </c>
      <c r="D733" s="228">
        <v>363</v>
      </c>
      <c r="F733" s="227">
        <f t="shared" si="68"/>
        <v>8.465753424657535E-5</v>
      </c>
      <c r="G733" s="226">
        <f t="shared" si="69"/>
        <v>6.0730684931505637E-2</v>
      </c>
      <c r="I733" s="227">
        <f t="shared" si="70"/>
        <v>5.5890410958904109E-5</v>
      </c>
      <c r="J733" s="226">
        <f t="shared" si="71"/>
        <v>4.0288219178082091E-2</v>
      </c>
    </row>
    <row r="734" spans="2:10" hidden="1" x14ac:dyDescent="0.2">
      <c r="B734" s="229">
        <f t="shared" si="66"/>
        <v>44169</v>
      </c>
      <c r="C734" s="228">
        <f t="shared" si="67"/>
        <v>2</v>
      </c>
      <c r="D734" s="228">
        <v>364</v>
      </c>
      <c r="F734" s="227">
        <f t="shared" si="68"/>
        <v>8.465753424657535E-5</v>
      </c>
      <c r="G734" s="226">
        <f t="shared" si="69"/>
        <v>6.0815342465752209E-2</v>
      </c>
      <c r="I734" s="227">
        <f t="shared" si="70"/>
        <v>5.5890410958904109E-5</v>
      </c>
      <c r="J734" s="226">
        <f t="shared" si="71"/>
        <v>4.0344109589040993E-2</v>
      </c>
    </row>
    <row r="735" spans="2:10" hidden="1" x14ac:dyDescent="0.2">
      <c r="B735" s="229">
        <f t="shared" si="66"/>
        <v>44170</v>
      </c>
      <c r="C735" s="228">
        <f t="shared" si="67"/>
        <v>2</v>
      </c>
      <c r="D735" s="228">
        <v>365</v>
      </c>
      <c r="F735" s="227">
        <f t="shared" si="68"/>
        <v>8.465753424657535E-5</v>
      </c>
      <c r="G735" s="226">
        <f t="shared" si="69"/>
        <v>6.0899999999998781E-2</v>
      </c>
      <c r="I735" s="227">
        <f t="shared" si="70"/>
        <v>5.5890410958904109E-5</v>
      </c>
      <c r="J735" s="226">
        <f t="shared" si="71"/>
        <v>4.0399999999999894E-2</v>
      </c>
    </row>
    <row r="736" spans="2:10" x14ac:dyDescent="0.2">
      <c r="B736" s="229">
        <v>44171</v>
      </c>
      <c r="C736" s="235">
        <f t="shared" si="67"/>
        <v>2</v>
      </c>
      <c r="D736" s="235">
        <v>366</v>
      </c>
      <c r="E736" s="5"/>
      <c r="F736" s="234">
        <f t="shared" si="68"/>
        <v>8.465753424657535E-5</v>
      </c>
      <c r="G736" s="233">
        <f>G735</f>
        <v>6.0899999999998781E-2</v>
      </c>
      <c r="H736" s="5"/>
      <c r="I736" s="234">
        <f t="shared" si="70"/>
        <v>5.5890410958904109E-5</v>
      </c>
      <c r="J736" s="233">
        <f>J735</f>
        <v>4.0399999999999894E-2</v>
      </c>
    </row>
    <row r="737" spans="2:10" x14ac:dyDescent="0.2">
      <c r="B737" s="229" t="s">
        <v>123</v>
      </c>
      <c r="C737" s="228">
        <f>C735</f>
        <v>2</v>
      </c>
      <c r="D737" s="228"/>
      <c r="F737" s="227"/>
      <c r="G737" s="226">
        <f>((1+F$2)^$C737)-1</f>
        <v>6.0899999999999954E-2</v>
      </c>
      <c r="I737" s="227"/>
      <c r="J737" s="226">
        <f>((1+I$2)^$C737)-1</f>
        <v>4.0399999999999991E-2</v>
      </c>
    </row>
    <row r="739" spans="2:10" x14ac:dyDescent="0.2">
      <c r="B739" s="232">
        <f>EOMONTH(B371,11)+DAY(B371)</f>
        <v>44172</v>
      </c>
      <c r="C739" s="231">
        <f>C735+1</f>
        <v>3</v>
      </c>
      <c r="D739" s="228">
        <v>1</v>
      </c>
      <c r="F739" s="230">
        <f>(F735*(1+F$2))</f>
        <v>8.7197260273972607E-5</v>
      </c>
      <c r="G739" s="226">
        <f>G735+F739</f>
        <v>6.0987197260272755E-2</v>
      </c>
      <c r="I739" s="230">
        <f>(I735*(1+I$2))</f>
        <v>5.7008219178082192E-5</v>
      </c>
      <c r="J739" s="226">
        <f>J735+I739</f>
        <v>4.0457008219177977E-2</v>
      </c>
    </row>
    <row r="740" spans="2:10" hidden="1" x14ac:dyDescent="0.2">
      <c r="B740" s="229">
        <f t="shared" ref="B740:B803" si="72">B739+1</f>
        <v>44173</v>
      </c>
      <c r="C740" s="228">
        <f t="shared" ref="C740:C803" si="73">C739</f>
        <v>3</v>
      </c>
      <c r="D740" s="228">
        <v>2</v>
      </c>
      <c r="F740" s="227">
        <f t="shared" ref="F740:F803" si="74">F739</f>
        <v>8.7197260273972607E-5</v>
      </c>
      <c r="G740" s="226">
        <f t="shared" ref="G740:G803" si="75">G739+F740</f>
        <v>6.1074394520546728E-2</v>
      </c>
      <c r="I740" s="227">
        <f t="shared" ref="I740:I803" si="76">I739</f>
        <v>5.7008219178082192E-5</v>
      </c>
      <c r="J740" s="226">
        <f t="shared" ref="J740:J803" si="77">J739+I740</f>
        <v>4.051401643835606E-2</v>
      </c>
    </row>
    <row r="741" spans="2:10" hidden="1" x14ac:dyDescent="0.2">
      <c r="B741" s="229">
        <f t="shared" si="72"/>
        <v>44174</v>
      </c>
      <c r="C741" s="228">
        <f t="shared" si="73"/>
        <v>3</v>
      </c>
      <c r="D741" s="228">
        <v>3</v>
      </c>
      <c r="F741" s="227">
        <f t="shared" si="74"/>
        <v>8.7197260273972607E-5</v>
      </c>
      <c r="G741" s="226">
        <f t="shared" si="75"/>
        <v>6.1161591780820701E-2</v>
      </c>
      <c r="I741" s="227">
        <f t="shared" si="76"/>
        <v>5.7008219178082192E-5</v>
      </c>
      <c r="J741" s="226">
        <f t="shared" si="77"/>
        <v>4.0571024657534142E-2</v>
      </c>
    </row>
    <row r="742" spans="2:10" hidden="1" x14ac:dyDescent="0.2">
      <c r="B742" s="229">
        <f t="shared" si="72"/>
        <v>44175</v>
      </c>
      <c r="C742" s="228">
        <f t="shared" si="73"/>
        <v>3</v>
      </c>
      <c r="D742" s="228">
        <v>4</v>
      </c>
      <c r="F742" s="227">
        <f t="shared" si="74"/>
        <v>8.7197260273972607E-5</v>
      </c>
      <c r="G742" s="226">
        <f t="shared" si="75"/>
        <v>6.1248789041094674E-2</v>
      </c>
      <c r="I742" s="227">
        <f t="shared" si="76"/>
        <v>5.7008219178082192E-5</v>
      </c>
      <c r="J742" s="226">
        <f t="shared" si="77"/>
        <v>4.0628032876712225E-2</v>
      </c>
    </row>
    <row r="743" spans="2:10" hidden="1" x14ac:dyDescent="0.2">
      <c r="B743" s="229">
        <f t="shared" si="72"/>
        <v>44176</v>
      </c>
      <c r="C743" s="228">
        <f t="shared" si="73"/>
        <v>3</v>
      </c>
      <c r="D743" s="228">
        <v>5</v>
      </c>
      <c r="F743" s="227">
        <f t="shared" si="74"/>
        <v>8.7197260273972607E-5</v>
      </c>
      <c r="G743" s="226">
        <f t="shared" si="75"/>
        <v>6.1335986301368647E-2</v>
      </c>
      <c r="I743" s="227">
        <f t="shared" si="76"/>
        <v>5.7008219178082192E-5</v>
      </c>
      <c r="J743" s="226">
        <f t="shared" si="77"/>
        <v>4.0685041095890308E-2</v>
      </c>
    </row>
    <row r="744" spans="2:10" hidden="1" x14ac:dyDescent="0.2">
      <c r="B744" s="229">
        <f t="shared" si="72"/>
        <v>44177</v>
      </c>
      <c r="C744" s="228">
        <f t="shared" si="73"/>
        <v>3</v>
      </c>
      <c r="D744" s="228">
        <v>6</v>
      </c>
      <c r="F744" s="227">
        <f t="shared" si="74"/>
        <v>8.7197260273972607E-5</v>
      </c>
      <c r="G744" s="226">
        <f t="shared" si="75"/>
        <v>6.1423183561642621E-2</v>
      </c>
      <c r="I744" s="227">
        <f t="shared" si="76"/>
        <v>5.7008219178082192E-5</v>
      </c>
      <c r="J744" s="226">
        <f t="shared" si="77"/>
        <v>4.074204931506839E-2</v>
      </c>
    </row>
    <row r="745" spans="2:10" hidden="1" x14ac:dyDescent="0.2">
      <c r="B745" s="229">
        <f t="shared" si="72"/>
        <v>44178</v>
      </c>
      <c r="C745" s="228">
        <f t="shared" si="73"/>
        <v>3</v>
      </c>
      <c r="D745" s="228">
        <v>7</v>
      </c>
      <c r="F745" s="227">
        <f t="shared" si="74"/>
        <v>8.7197260273972607E-5</v>
      </c>
      <c r="G745" s="226">
        <f t="shared" si="75"/>
        <v>6.1510380821916594E-2</v>
      </c>
      <c r="I745" s="227">
        <f t="shared" si="76"/>
        <v>5.7008219178082192E-5</v>
      </c>
      <c r="J745" s="226">
        <f t="shared" si="77"/>
        <v>4.0799057534246473E-2</v>
      </c>
    </row>
    <row r="746" spans="2:10" hidden="1" x14ac:dyDescent="0.2">
      <c r="B746" s="229">
        <f t="shared" si="72"/>
        <v>44179</v>
      </c>
      <c r="C746" s="228">
        <f t="shared" si="73"/>
        <v>3</v>
      </c>
      <c r="D746" s="228">
        <v>8</v>
      </c>
      <c r="F746" s="227">
        <f t="shared" si="74"/>
        <v>8.7197260273972607E-5</v>
      </c>
      <c r="G746" s="226">
        <f t="shared" si="75"/>
        <v>6.1597578082190567E-2</v>
      </c>
      <c r="I746" s="227">
        <f t="shared" si="76"/>
        <v>5.7008219178082192E-5</v>
      </c>
      <c r="J746" s="226">
        <f t="shared" si="77"/>
        <v>4.0856065753424556E-2</v>
      </c>
    </row>
    <row r="747" spans="2:10" hidden="1" x14ac:dyDescent="0.2">
      <c r="B747" s="229">
        <f t="shared" si="72"/>
        <v>44180</v>
      </c>
      <c r="C747" s="228">
        <f t="shared" si="73"/>
        <v>3</v>
      </c>
      <c r="D747" s="228">
        <v>9</v>
      </c>
      <c r="F747" s="227">
        <f t="shared" si="74"/>
        <v>8.7197260273972607E-5</v>
      </c>
      <c r="G747" s="226">
        <f t="shared" si="75"/>
        <v>6.168477534246454E-2</v>
      </c>
      <c r="I747" s="227">
        <f t="shared" si="76"/>
        <v>5.7008219178082192E-5</v>
      </c>
      <c r="J747" s="226">
        <f t="shared" si="77"/>
        <v>4.0913073972602639E-2</v>
      </c>
    </row>
    <row r="748" spans="2:10" hidden="1" x14ac:dyDescent="0.2">
      <c r="B748" s="229">
        <f t="shared" si="72"/>
        <v>44181</v>
      </c>
      <c r="C748" s="228">
        <f t="shared" si="73"/>
        <v>3</v>
      </c>
      <c r="D748" s="228">
        <v>10</v>
      </c>
      <c r="F748" s="227">
        <f t="shared" si="74"/>
        <v>8.7197260273972607E-5</v>
      </c>
      <c r="G748" s="226">
        <f t="shared" si="75"/>
        <v>6.1771972602738513E-2</v>
      </c>
      <c r="I748" s="227">
        <f t="shared" si="76"/>
        <v>5.7008219178082192E-5</v>
      </c>
      <c r="J748" s="226">
        <f t="shared" si="77"/>
        <v>4.0970082191780721E-2</v>
      </c>
    </row>
    <row r="749" spans="2:10" hidden="1" x14ac:dyDescent="0.2">
      <c r="B749" s="229">
        <f t="shared" si="72"/>
        <v>44182</v>
      </c>
      <c r="C749" s="228">
        <f t="shared" si="73"/>
        <v>3</v>
      </c>
      <c r="D749" s="228">
        <v>11</v>
      </c>
      <c r="F749" s="227">
        <f t="shared" si="74"/>
        <v>8.7197260273972607E-5</v>
      </c>
      <c r="G749" s="226">
        <f t="shared" si="75"/>
        <v>6.1859169863012486E-2</v>
      </c>
      <c r="I749" s="227">
        <f t="shared" si="76"/>
        <v>5.7008219178082192E-5</v>
      </c>
      <c r="J749" s="226">
        <f t="shared" si="77"/>
        <v>4.1027090410958804E-2</v>
      </c>
    </row>
    <row r="750" spans="2:10" hidden="1" x14ac:dyDescent="0.2">
      <c r="B750" s="229">
        <f t="shared" si="72"/>
        <v>44183</v>
      </c>
      <c r="C750" s="228">
        <f t="shared" si="73"/>
        <v>3</v>
      </c>
      <c r="D750" s="228">
        <v>12</v>
      </c>
      <c r="F750" s="227">
        <f t="shared" si="74"/>
        <v>8.7197260273972607E-5</v>
      </c>
      <c r="G750" s="226">
        <f t="shared" si="75"/>
        <v>6.194636712328646E-2</v>
      </c>
      <c r="I750" s="227">
        <f t="shared" si="76"/>
        <v>5.7008219178082192E-5</v>
      </c>
      <c r="J750" s="226">
        <f t="shared" si="77"/>
        <v>4.1084098630136887E-2</v>
      </c>
    </row>
    <row r="751" spans="2:10" hidden="1" x14ac:dyDescent="0.2">
      <c r="B751" s="229">
        <f t="shared" si="72"/>
        <v>44184</v>
      </c>
      <c r="C751" s="228">
        <f t="shared" si="73"/>
        <v>3</v>
      </c>
      <c r="D751" s="228">
        <v>13</v>
      </c>
      <c r="F751" s="227">
        <f t="shared" si="74"/>
        <v>8.7197260273972607E-5</v>
      </c>
      <c r="G751" s="226">
        <f t="shared" si="75"/>
        <v>6.2033564383560433E-2</v>
      </c>
      <c r="I751" s="227">
        <f t="shared" si="76"/>
        <v>5.7008219178082192E-5</v>
      </c>
      <c r="J751" s="226">
        <f t="shared" si="77"/>
        <v>4.1141106849314969E-2</v>
      </c>
    </row>
    <row r="752" spans="2:10" hidden="1" x14ac:dyDescent="0.2">
      <c r="B752" s="229">
        <f t="shared" si="72"/>
        <v>44185</v>
      </c>
      <c r="C752" s="228">
        <f t="shared" si="73"/>
        <v>3</v>
      </c>
      <c r="D752" s="228">
        <v>14</v>
      </c>
      <c r="F752" s="227">
        <f t="shared" si="74"/>
        <v>8.7197260273972607E-5</v>
      </c>
      <c r="G752" s="226">
        <f t="shared" si="75"/>
        <v>6.2120761643834406E-2</v>
      </c>
      <c r="I752" s="227">
        <f t="shared" si="76"/>
        <v>5.7008219178082192E-5</v>
      </c>
      <c r="J752" s="226">
        <f t="shared" si="77"/>
        <v>4.1198115068493052E-2</v>
      </c>
    </row>
    <row r="753" spans="2:10" hidden="1" x14ac:dyDescent="0.2">
      <c r="B753" s="229">
        <f t="shared" si="72"/>
        <v>44186</v>
      </c>
      <c r="C753" s="228">
        <f t="shared" si="73"/>
        <v>3</v>
      </c>
      <c r="D753" s="228">
        <v>15</v>
      </c>
      <c r="F753" s="227">
        <f t="shared" si="74"/>
        <v>8.7197260273972607E-5</v>
      </c>
      <c r="G753" s="226">
        <f t="shared" si="75"/>
        <v>6.2207958904108379E-2</v>
      </c>
      <c r="I753" s="227">
        <f t="shared" si="76"/>
        <v>5.7008219178082192E-5</v>
      </c>
      <c r="J753" s="226">
        <f t="shared" si="77"/>
        <v>4.1255123287671135E-2</v>
      </c>
    </row>
    <row r="754" spans="2:10" hidden="1" x14ac:dyDescent="0.2">
      <c r="B754" s="229">
        <f t="shared" si="72"/>
        <v>44187</v>
      </c>
      <c r="C754" s="228">
        <f t="shared" si="73"/>
        <v>3</v>
      </c>
      <c r="D754" s="228">
        <v>16</v>
      </c>
      <c r="F754" s="227">
        <f t="shared" si="74"/>
        <v>8.7197260273972607E-5</v>
      </c>
      <c r="G754" s="226">
        <f t="shared" si="75"/>
        <v>6.2295156164382352E-2</v>
      </c>
      <c r="I754" s="227">
        <f t="shared" si="76"/>
        <v>5.7008219178082192E-5</v>
      </c>
      <c r="J754" s="226">
        <f t="shared" si="77"/>
        <v>4.1312131506849217E-2</v>
      </c>
    </row>
    <row r="755" spans="2:10" hidden="1" x14ac:dyDescent="0.2">
      <c r="B755" s="229">
        <f t="shared" si="72"/>
        <v>44188</v>
      </c>
      <c r="C755" s="228">
        <f t="shared" si="73"/>
        <v>3</v>
      </c>
      <c r="D755" s="228">
        <v>17</v>
      </c>
      <c r="F755" s="227">
        <f t="shared" si="74"/>
        <v>8.7197260273972607E-5</v>
      </c>
      <c r="G755" s="226">
        <f t="shared" si="75"/>
        <v>6.2382353424656325E-2</v>
      </c>
      <c r="I755" s="227">
        <f t="shared" si="76"/>
        <v>5.7008219178082192E-5</v>
      </c>
      <c r="J755" s="226">
        <f t="shared" si="77"/>
        <v>4.13691397260273E-2</v>
      </c>
    </row>
    <row r="756" spans="2:10" hidden="1" x14ac:dyDescent="0.2">
      <c r="B756" s="229">
        <f t="shared" si="72"/>
        <v>44189</v>
      </c>
      <c r="C756" s="228">
        <f t="shared" si="73"/>
        <v>3</v>
      </c>
      <c r="D756" s="228">
        <v>18</v>
      </c>
      <c r="F756" s="227">
        <f t="shared" si="74"/>
        <v>8.7197260273972607E-5</v>
      </c>
      <c r="G756" s="226">
        <f t="shared" si="75"/>
        <v>6.2469550684930299E-2</v>
      </c>
      <c r="I756" s="227">
        <f t="shared" si="76"/>
        <v>5.7008219178082192E-5</v>
      </c>
      <c r="J756" s="226">
        <f t="shared" si="77"/>
        <v>4.1426147945205383E-2</v>
      </c>
    </row>
    <row r="757" spans="2:10" hidden="1" x14ac:dyDescent="0.2">
      <c r="B757" s="229">
        <f t="shared" si="72"/>
        <v>44190</v>
      </c>
      <c r="C757" s="228">
        <f t="shared" si="73"/>
        <v>3</v>
      </c>
      <c r="D757" s="228">
        <v>19</v>
      </c>
      <c r="F757" s="227">
        <f t="shared" si="74"/>
        <v>8.7197260273972607E-5</v>
      </c>
      <c r="G757" s="226">
        <f t="shared" si="75"/>
        <v>6.2556747945204272E-2</v>
      </c>
      <c r="I757" s="227">
        <f t="shared" si="76"/>
        <v>5.7008219178082192E-5</v>
      </c>
      <c r="J757" s="226">
        <f t="shared" si="77"/>
        <v>4.1483156164383465E-2</v>
      </c>
    </row>
    <row r="758" spans="2:10" hidden="1" x14ac:dyDescent="0.2">
      <c r="B758" s="229">
        <f t="shared" si="72"/>
        <v>44191</v>
      </c>
      <c r="C758" s="228">
        <f t="shared" si="73"/>
        <v>3</v>
      </c>
      <c r="D758" s="228">
        <v>20</v>
      </c>
      <c r="F758" s="227">
        <f t="shared" si="74"/>
        <v>8.7197260273972607E-5</v>
      </c>
      <c r="G758" s="226">
        <f t="shared" si="75"/>
        <v>6.2643945205478238E-2</v>
      </c>
      <c r="I758" s="227">
        <f t="shared" si="76"/>
        <v>5.7008219178082192E-5</v>
      </c>
      <c r="J758" s="226">
        <f t="shared" si="77"/>
        <v>4.1540164383561548E-2</v>
      </c>
    </row>
    <row r="759" spans="2:10" hidden="1" x14ac:dyDescent="0.2">
      <c r="B759" s="229">
        <f t="shared" si="72"/>
        <v>44192</v>
      </c>
      <c r="C759" s="228">
        <f t="shared" si="73"/>
        <v>3</v>
      </c>
      <c r="D759" s="228">
        <v>21</v>
      </c>
      <c r="F759" s="227">
        <f t="shared" si="74"/>
        <v>8.7197260273972607E-5</v>
      </c>
      <c r="G759" s="226">
        <f t="shared" si="75"/>
        <v>6.2731142465752204E-2</v>
      </c>
      <c r="I759" s="227">
        <f t="shared" si="76"/>
        <v>5.7008219178082192E-5</v>
      </c>
      <c r="J759" s="226">
        <f t="shared" si="77"/>
        <v>4.1597172602739631E-2</v>
      </c>
    </row>
    <row r="760" spans="2:10" hidden="1" x14ac:dyDescent="0.2">
      <c r="B760" s="229">
        <f t="shared" si="72"/>
        <v>44193</v>
      </c>
      <c r="C760" s="228">
        <f t="shared" si="73"/>
        <v>3</v>
      </c>
      <c r="D760" s="228">
        <v>22</v>
      </c>
      <c r="F760" s="227">
        <f t="shared" si="74"/>
        <v>8.7197260273972607E-5</v>
      </c>
      <c r="G760" s="226">
        <f t="shared" si="75"/>
        <v>6.2818339726026171E-2</v>
      </c>
      <c r="I760" s="227">
        <f t="shared" si="76"/>
        <v>5.7008219178082192E-5</v>
      </c>
      <c r="J760" s="226">
        <f t="shared" si="77"/>
        <v>4.1654180821917713E-2</v>
      </c>
    </row>
    <row r="761" spans="2:10" hidden="1" x14ac:dyDescent="0.2">
      <c r="B761" s="229">
        <f t="shared" si="72"/>
        <v>44194</v>
      </c>
      <c r="C761" s="228">
        <f t="shared" si="73"/>
        <v>3</v>
      </c>
      <c r="D761" s="228">
        <v>23</v>
      </c>
      <c r="F761" s="227">
        <f t="shared" si="74"/>
        <v>8.7197260273972607E-5</v>
      </c>
      <c r="G761" s="226">
        <f t="shared" si="75"/>
        <v>6.2905536986300137E-2</v>
      </c>
      <c r="I761" s="227">
        <f t="shared" si="76"/>
        <v>5.7008219178082192E-5</v>
      </c>
      <c r="J761" s="226">
        <f t="shared" si="77"/>
        <v>4.1711189041095796E-2</v>
      </c>
    </row>
    <row r="762" spans="2:10" hidden="1" x14ac:dyDescent="0.2">
      <c r="B762" s="229">
        <f t="shared" si="72"/>
        <v>44195</v>
      </c>
      <c r="C762" s="228">
        <f t="shared" si="73"/>
        <v>3</v>
      </c>
      <c r="D762" s="228">
        <v>24</v>
      </c>
      <c r="F762" s="227">
        <f t="shared" si="74"/>
        <v>8.7197260273972607E-5</v>
      </c>
      <c r="G762" s="226">
        <f t="shared" si="75"/>
        <v>6.2992734246574103E-2</v>
      </c>
      <c r="I762" s="227">
        <f t="shared" si="76"/>
        <v>5.7008219178082192E-5</v>
      </c>
      <c r="J762" s="226">
        <f t="shared" si="77"/>
        <v>4.1768197260273879E-2</v>
      </c>
    </row>
    <row r="763" spans="2:10" hidden="1" x14ac:dyDescent="0.2">
      <c r="B763" s="229">
        <f t="shared" si="72"/>
        <v>44196</v>
      </c>
      <c r="C763" s="228">
        <f t="shared" si="73"/>
        <v>3</v>
      </c>
      <c r="D763" s="228">
        <v>25</v>
      </c>
      <c r="F763" s="227">
        <f t="shared" si="74"/>
        <v>8.7197260273972607E-5</v>
      </c>
      <c r="G763" s="226">
        <f t="shared" si="75"/>
        <v>6.3079931506848069E-2</v>
      </c>
      <c r="I763" s="227">
        <f t="shared" si="76"/>
        <v>5.7008219178082192E-5</v>
      </c>
      <c r="J763" s="226">
        <f t="shared" si="77"/>
        <v>4.1825205479451961E-2</v>
      </c>
    </row>
    <row r="764" spans="2:10" x14ac:dyDescent="0.2">
      <c r="B764" s="229">
        <f t="shared" si="72"/>
        <v>44197</v>
      </c>
      <c r="C764" s="228">
        <f t="shared" si="73"/>
        <v>3</v>
      </c>
      <c r="D764" s="228">
        <v>26</v>
      </c>
      <c r="F764" s="227">
        <f t="shared" si="74"/>
        <v>8.7197260273972607E-5</v>
      </c>
      <c r="G764" s="226">
        <f t="shared" si="75"/>
        <v>6.3167128767122036E-2</v>
      </c>
      <c r="I764" s="227">
        <f t="shared" si="76"/>
        <v>5.7008219178082192E-5</v>
      </c>
      <c r="J764" s="226">
        <f t="shared" si="77"/>
        <v>4.1882213698630044E-2</v>
      </c>
    </row>
    <row r="765" spans="2:10" hidden="1" x14ac:dyDescent="0.2">
      <c r="B765" s="229">
        <f t="shared" si="72"/>
        <v>44198</v>
      </c>
      <c r="C765" s="228">
        <f t="shared" si="73"/>
        <v>3</v>
      </c>
      <c r="D765" s="228">
        <v>27</v>
      </c>
      <c r="F765" s="227">
        <f t="shared" si="74"/>
        <v>8.7197260273972607E-5</v>
      </c>
      <c r="G765" s="226">
        <f t="shared" si="75"/>
        <v>6.3254326027396002E-2</v>
      </c>
      <c r="I765" s="227">
        <f t="shared" si="76"/>
        <v>5.7008219178082192E-5</v>
      </c>
      <c r="J765" s="226">
        <f t="shared" si="77"/>
        <v>4.1939221917808127E-2</v>
      </c>
    </row>
    <row r="766" spans="2:10" hidden="1" x14ac:dyDescent="0.2">
      <c r="B766" s="229">
        <f t="shared" si="72"/>
        <v>44199</v>
      </c>
      <c r="C766" s="228">
        <f t="shared" si="73"/>
        <v>3</v>
      </c>
      <c r="D766" s="228">
        <v>28</v>
      </c>
      <c r="F766" s="227">
        <f t="shared" si="74"/>
        <v>8.7197260273972607E-5</v>
      </c>
      <c r="G766" s="226">
        <f t="shared" si="75"/>
        <v>6.3341523287669968E-2</v>
      </c>
      <c r="I766" s="227">
        <f t="shared" si="76"/>
        <v>5.7008219178082192E-5</v>
      </c>
      <c r="J766" s="226">
        <f t="shared" si="77"/>
        <v>4.199623013698621E-2</v>
      </c>
    </row>
    <row r="767" spans="2:10" hidden="1" x14ac:dyDescent="0.2">
      <c r="B767" s="229">
        <f t="shared" si="72"/>
        <v>44200</v>
      </c>
      <c r="C767" s="228">
        <f t="shared" si="73"/>
        <v>3</v>
      </c>
      <c r="D767" s="228">
        <v>29</v>
      </c>
      <c r="F767" s="227">
        <f t="shared" si="74"/>
        <v>8.7197260273972607E-5</v>
      </c>
      <c r="G767" s="226">
        <f t="shared" si="75"/>
        <v>6.3428720547943934E-2</v>
      </c>
      <c r="I767" s="227">
        <f t="shared" si="76"/>
        <v>5.7008219178082192E-5</v>
      </c>
      <c r="J767" s="226">
        <f t="shared" si="77"/>
        <v>4.2053238356164292E-2</v>
      </c>
    </row>
    <row r="768" spans="2:10" hidden="1" x14ac:dyDescent="0.2">
      <c r="B768" s="229">
        <f t="shared" si="72"/>
        <v>44201</v>
      </c>
      <c r="C768" s="228">
        <f t="shared" si="73"/>
        <v>3</v>
      </c>
      <c r="D768" s="228">
        <v>30</v>
      </c>
      <c r="F768" s="227">
        <f t="shared" si="74"/>
        <v>8.7197260273972607E-5</v>
      </c>
      <c r="G768" s="226">
        <f t="shared" si="75"/>
        <v>6.35159178082179E-2</v>
      </c>
      <c r="I768" s="227">
        <f t="shared" si="76"/>
        <v>5.7008219178082192E-5</v>
      </c>
      <c r="J768" s="226">
        <f t="shared" si="77"/>
        <v>4.2110246575342375E-2</v>
      </c>
    </row>
    <row r="769" spans="2:10" hidden="1" x14ac:dyDescent="0.2">
      <c r="B769" s="229">
        <f t="shared" si="72"/>
        <v>44202</v>
      </c>
      <c r="C769" s="228">
        <f t="shared" si="73"/>
        <v>3</v>
      </c>
      <c r="D769" s="228">
        <v>31</v>
      </c>
      <c r="F769" s="227">
        <f t="shared" si="74"/>
        <v>8.7197260273972607E-5</v>
      </c>
      <c r="G769" s="226">
        <f t="shared" si="75"/>
        <v>6.3603115068491867E-2</v>
      </c>
      <c r="I769" s="227">
        <f t="shared" si="76"/>
        <v>5.7008219178082192E-5</v>
      </c>
      <c r="J769" s="226">
        <f t="shared" si="77"/>
        <v>4.2167254794520458E-2</v>
      </c>
    </row>
    <row r="770" spans="2:10" hidden="1" x14ac:dyDescent="0.2">
      <c r="B770" s="229">
        <f t="shared" si="72"/>
        <v>44203</v>
      </c>
      <c r="C770" s="228">
        <f t="shared" si="73"/>
        <v>3</v>
      </c>
      <c r="D770" s="228">
        <v>32</v>
      </c>
      <c r="F770" s="227">
        <f t="shared" si="74"/>
        <v>8.7197260273972607E-5</v>
      </c>
      <c r="G770" s="226">
        <f t="shared" si="75"/>
        <v>6.3690312328765833E-2</v>
      </c>
      <c r="I770" s="227">
        <f t="shared" si="76"/>
        <v>5.7008219178082192E-5</v>
      </c>
      <c r="J770" s="226">
        <f t="shared" si="77"/>
        <v>4.222426301369854E-2</v>
      </c>
    </row>
    <row r="771" spans="2:10" hidden="1" x14ac:dyDescent="0.2">
      <c r="B771" s="229">
        <f t="shared" si="72"/>
        <v>44204</v>
      </c>
      <c r="C771" s="228">
        <f t="shared" si="73"/>
        <v>3</v>
      </c>
      <c r="D771" s="228">
        <v>33</v>
      </c>
      <c r="F771" s="227">
        <f t="shared" si="74"/>
        <v>8.7197260273972607E-5</v>
      </c>
      <c r="G771" s="226">
        <f t="shared" si="75"/>
        <v>6.3777509589039799E-2</v>
      </c>
      <c r="I771" s="227">
        <f t="shared" si="76"/>
        <v>5.7008219178082192E-5</v>
      </c>
      <c r="J771" s="226">
        <f t="shared" si="77"/>
        <v>4.2281271232876623E-2</v>
      </c>
    </row>
    <row r="772" spans="2:10" hidden="1" x14ac:dyDescent="0.2">
      <c r="B772" s="229">
        <f t="shared" si="72"/>
        <v>44205</v>
      </c>
      <c r="C772" s="228">
        <f t="shared" si="73"/>
        <v>3</v>
      </c>
      <c r="D772" s="228">
        <v>34</v>
      </c>
      <c r="F772" s="227">
        <f t="shared" si="74"/>
        <v>8.7197260273972607E-5</v>
      </c>
      <c r="G772" s="226">
        <f t="shared" si="75"/>
        <v>6.3864706849313765E-2</v>
      </c>
      <c r="I772" s="227">
        <f t="shared" si="76"/>
        <v>5.7008219178082192E-5</v>
      </c>
      <c r="J772" s="226">
        <f t="shared" si="77"/>
        <v>4.2338279452054706E-2</v>
      </c>
    </row>
    <row r="773" spans="2:10" hidden="1" x14ac:dyDescent="0.2">
      <c r="B773" s="229">
        <f t="shared" si="72"/>
        <v>44206</v>
      </c>
      <c r="C773" s="228">
        <f t="shared" si="73"/>
        <v>3</v>
      </c>
      <c r="D773" s="228">
        <v>35</v>
      </c>
      <c r="F773" s="227">
        <f t="shared" si="74"/>
        <v>8.7197260273972607E-5</v>
      </c>
      <c r="G773" s="226">
        <f t="shared" si="75"/>
        <v>6.3951904109587732E-2</v>
      </c>
      <c r="I773" s="227">
        <f t="shared" si="76"/>
        <v>5.7008219178082192E-5</v>
      </c>
      <c r="J773" s="226">
        <f t="shared" si="77"/>
        <v>4.2395287671232788E-2</v>
      </c>
    </row>
    <row r="774" spans="2:10" hidden="1" x14ac:dyDescent="0.2">
      <c r="B774" s="229">
        <f t="shared" si="72"/>
        <v>44207</v>
      </c>
      <c r="C774" s="228">
        <f t="shared" si="73"/>
        <v>3</v>
      </c>
      <c r="D774" s="228">
        <v>36</v>
      </c>
      <c r="F774" s="227">
        <f t="shared" si="74"/>
        <v>8.7197260273972607E-5</v>
      </c>
      <c r="G774" s="226">
        <f t="shared" si="75"/>
        <v>6.4039101369861698E-2</v>
      </c>
      <c r="I774" s="227">
        <f t="shared" si="76"/>
        <v>5.7008219178082192E-5</v>
      </c>
      <c r="J774" s="226">
        <f t="shared" si="77"/>
        <v>4.2452295890410871E-2</v>
      </c>
    </row>
    <row r="775" spans="2:10" hidden="1" x14ac:dyDescent="0.2">
      <c r="B775" s="229">
        <f t="shared" si="72"/>
        <v>44208</v>
      </c>
      <c r="C775" s="228">
        <f t="shared" si="73"/>
        <v>3</v>
      </c>
      <c r="D775" s="228">
        <v>37</v>
      </c>
      <c r="F775" s="227">
        <f t="shared" si="74"/>
        <v>8.7197260273972607E-5</v>
      </c>
      <c r="G775" s="226">
        <f t="shared" si="75"/>
        <v>6.4126298630135664E-2</v>
      </c>
      <c r="I775" s="227">
        <f t="shared" si="76"/>
        <v>5.7008219178082192E-5</v>
      </c>
      <c r="J775" s="226">
        <f t="shared" si="77"/>
        <v>4.2509304109588954E-2</v>
      </c>
    </row>
    <row r="776" spans="2:10" hidden="1" x14ac:dyDescent="0.2">
      <c r="B776" s="229">
        <f t="shared" si="72"/>
        <v>44209</v>
      </c>
      <c r="C776" s="228">
        <f t="shared" si="73"/>
        <v>3</v>
      </c>
      <c r="D776" s="228">
        <v>38</v>
      </c>
      <c r="F776" s="227">
        <f t="shared" si="74"/>
        <v>8.7197260273972607E-5</v>
      </c>
      <c r="G776" s="226">
        <f t="shared" si="75"/>
        <v>6.421349589040963E-2</v>
      </c>
      <c r="I776" s="227">
        <f t="shared" si="76"/>
        <v>5.7008219178082192E-5</v>
      </c>
      <c r="J776" s="226">
        <f t="shared" si="77"/>
        <v>4.2566312328767036E-2</v>
      </c>
    </row>
    <row r="777" spans="2:10" hidden="1" x14ac:dyDescent="0.2">
      <c r="B777" s="229">
        <f t="shared" si="72"/>
        <v>44210</v>
      </c>
      <c r="C777" s="228">
        <f t="shared" si="73"/>
        <v>3</v>
      </c>
      <c r="D777" s="228">
        <v>39</v>
      </c>
      <c r="F777" s="227">
        <f t="shared" si="74"/>
        <v>8.7197260273972607E-5</v>
      </c>
      <c r="G777" s="226">
        <f t="shared" si="75"/>
        <v>6.4300693150683597E-2</v>
      </c>
      <c r="I777" s="227">
        <f t="shared" si="76"/>
        <v>5.7008219178082192E-5</v>
      </c>
      <c r="J777" s="226">
        <f t="shared" si="77"/>
        <v>4.2623320547945119E-2</v>
      </c>
    </row>
    <row r="778" spans="2:10" hidden="1" x14ac:dyDescent="0.2">
      <c r="B778" s="229">
        <f t="shared" si="72"/>
        <v>44211</v>
      </c>
      <c r="C778" s="228">
        <f t="shared" si="73"/>
        <v>3</v>
      </c>
      <c r="D778" s="228">
        <v>40</v>
      </c>
      <c r="F778" s="227">
        <f t="shared" si="74"/>
        <v>8.7197260273972607E-5</v>
      </c>
      <c r="G778" s="226">
        <f t="shared" si="75"/>
        <v>6.4387890410957563E-2</v>
      </c>
      <c r="I778" s="227">
        <f t="shared" si="76"/>
        <v>5.7008219178082192E-5</v>
      </c>
      <c r="J778" s="226">
        <f t="shared" si="77"/>
        <v>4.2680328767123202E-2</v>
      </c>
    </row>
    <row r="779" spans="2:10" hidden="1" x14ac:dyDescent="0.2">
      <c r="B779" s="229">
        <f t="shared" si="72"/>
        <v>44212</v>
      </c>
      <c r="C779" s="228">
        <f t="shared" si="73"/>
        <v>3</v>
      </c>
      <c r="D779" s="228">
        <v>41</v>
      </c>
      <c r="F779" s="227">
        <f t="shared" si="74"/>
        <v>8.7197260273972607E-5</v>
      </c>
      <c r="G779" s="226">
        <f t="shared" si="75"/>
        <v>6.4475087671231529E-2</v>
      </c>
      <c r="I779" s="227">
        <f t="shared" si="76"/>
        <v>5.7008219178082192E-5</v>
      </c>
      <c r="J779" s="226">
        <f t="shared" si="77"/>
        <v>4.2737336986301284E-2</v>
      </c>
    </row>
    <row r="780" spans="2:10" hidden="1" x14ac:dyDescent="0.2">
      <c r="B780" s="229">
        <f t="shared" si="72"/>
        <v>44213</v>
      </c>
      <c r="C780" s="228">
        <f t="shared" si="73"/>
        <v>3</v>
      </c>
      <c r="D780" s="228">
        <v>42</v>
      </c>
      <c r="F780" s="227">
        <f t="shared" si="74"/>
        <v>8.7197260273972607E-5</v>
      </c>
      <c r="G780" s="226">
        <f t="shared" si="75"/>
        <v>6.4562284931505495E-2</v>
      </c>
      <c r="I780" s="227">
        <f t="shared" si="76"/>
        <v>5.7008219178082192E-5</v>
      </c>
      <c r="J780" s="226">
        <f t="shared" si="77"/>
        <v>4.2794345205479367E-2</v>
      </c>
    </row>
    <row r="781" spans="2:10" hidden="1" x14ac:dyDescent="0.2">
      <c r="B781" s="229">
        <f t="shared" si="72"/>
        <v>44214</v>
      </c>
      <c r="C781" s="228">
        <f t="shared" si="73"/>
        <v>3</v>
      </c>
      <c r="D781" s="228">
        <v>43</v>
      </c>
      <c r="F781" s="227">
        <f t="shared" si="74"/>
        <v>8.7197260273972607E-5</v>
      </c>
      <c r="G781" s="226">
        <f t="shared" si="75"/>
        <v>6.4649482191779462E-2</v>
      </c>
      <c r="I781" s="227">
        <f t="shared" si="76"/>
        <v>5.7008219178082192E-5</v>
      </c>
      <c r="J781" s="226">
        <f t="shared" si="77"/>
        <v>4.285135342465745E-2</v>
      </c>
    </row>
    <row r="782" spans="2:10" hidden="1" x14ac:dyDescent="0.2">
      <c r="B782" s="229">
        <f t="shared" si="72"/>
        <v>44215</v>
      </c>
      <c r="C782" s="228">
        <f t="shared" si="73"/>
        <v>3</v>
      </c>
      <c r="D782" s="228">
        <v>44</v>
      </c>
      <c r="F782" s="227">
        <f t="shared" si="74"/>
        <v>8.7197260273972607E-5</v>
      </c>
      <c r="G782" s="226">
        <f t="shared" si="75"/>
        <v>6.4736679452053428E-2</v>
      </c>
      <c r="I782" s="227">
        <f t="shared" si="76"/>
        <v>5.7008219178082192E-5</v>
      </c>
      <c r="J782" s="226">
        <f t="shared" si="77"/>
        <v>4.2908361643835533E-2</v>
      </c>
    </row>
    <row r="783" spans="2:10" hidden="1" x14ac:dyDescent="0.2">
      <c r="B783" s="229">
        <f t="shared" si="72"/>
        <v>44216</v>
      </c>
      <c r="C783" s="228">
        <f t="shared" si="73"/>
        <v>3</v>
      </c>
      <c r="D783" s="228">
        <v>45</v>
      </c>
      <c r="F783" s="227">
        <f t="shared" si="74"/>
        <v>8.7197260273972607E-5</v>
      </c>
      <c r="G783" s="226">
        <f t="shared" si="75"/>
        <v>6.4823876712327394E-2</v>
      </c>
      <c r="I783" s="227">
        <f t="shared" si="76"/>
        <v>5.7008219178082192E-5</v>
      </c>
      <c r="J783" s="226">
        <f t="shared" si="77"/>
        <v>4.2965369863013615E-2</v>
      </c>
    </row>
    <row r="784" spans="2:10" hidden="1" x14ac:dyDescent="0.2">
      <c r="B784" s="229">
        <f t="shared" si="72"/>
        <v>44217</v>
      </c>
      <c r="C784" s="228">
        <f t="shared" si="73"/>
        <v>3</v>
      </c>
      <c r="D784" s="228">
        <v>46</v>
      </c>
      <c r="F784" s="227">
        <f t="shared" si="74"/>
        <v>8.7197260273972607E-5</v>
      </c>
      <c r="G784" s="226">
        <f t="shared" si="75"/>
        <v>6.491107397260136E-2</v>
      </c>
      <c r="I784" s="227">
        <f t="shared" si="76"/>
        <v>5.7008219178082192E-5</v>
      </c>
      <c r="J784" s="226">
        <f t="shared" si="77"/>
        <v>4.3022378082191698E-2</v>
      </c>
    </row>
    <row r="785" spans="2:10" hidden="1" x14ac:dyDescent="0.2">
      <c r="B785" s="229">
        <f t="shared" si="72"/>
        <v>44218</v>
      </c>
      <c r="C785" s="228">
        <f t="shared" si="73"/>
        <v>3</v>
      </c>
      <c r="D785" s="228">
        <v>47</v>
      </c>
      <c r="F785" s="227">
        <f t="shared" si="74"/>
        <v>8.7197260273972607E-5</v>
      </c>
      <c r="G785" s="226">
        <f t="shared" si="75"/>
        <v>6.4998271232875326E-2</v>
      </c>
      <c r="I785" s="227">
        <f t="shared" si="76"/>
        <v>5.7008219178082192E-5</v>
      </c>
      <c r="J785" s="226">
        <f t="shared" si="77"/>
        <v>4.3079386301369781E-2</v>
      </c>
    </row>
    <row r="786" spans="2:10" hidden="1" x14ac:dyDescent="0.2">
      <c r="B786" s="229">
        <f t="shared" si="72"/>
        <v>44219</v>
      </c>
      <c r="C786" s="228">
        <f t="shared" si="73"/>
        <v>3</v>
      </c>
      <c r="D786" s="228">
        <v>48</v>
      </c>
      <c r="F786" s="227">
        <f t="shared" si="74"/>
        <v>8.7197260273972607E-5</v>
      </c>
      <c r="G786" s="226">
        <f t="shared" si="75"/>
        <v>6.5085468493149293E-2</v>
      </c>
      <c r="I786" s="227">
        <f t="shared" si="76"/>
        <v>5.7008219178082192E-5</v>
      </c>
      <c r="J786" s="226">
        <f t="shared" si="77"/>
        <v>4.3136394520547863E-2</v>
      </c>
    </row>
    <row r="787" spans="2:10" hidden="1" x14ac:dyDescent="0.2">
      <c r="B787" s="229">
        <f t="shared" si="72"/>
        <v>44220</v>
      </c>
      <c r="C787" s="228">
        <f t="shared" si="73"/>
        <v>3</v>
      </c>
      <c r="D787" s="228">
        <v>49</v>
      </c>
      <c r="F787" s="227">
        <f t="shared" si="74"/>
        <v>8.7197260273972607E-5</v>
      </c>
      <c r="G787" s="226">
        <f t="shared" si="75"/>
        <v>6.5172665753423259E-2</v>
      </c>
      <c r="I787" s="227">
        <f t="shared" si="76"/>
        <v>5.7008219178082192E-5</v>
      </c>
      <c r="J787" s="226">
        <f t="shared" si="77"/>
        <v>4.3193402739725946E-2</v>
      </c>
    </row>
    <row r="788" spans="2:10" hidden="1" x14ac:dyDescent="0.2">
      <c r="B788" s="229">
        <f t="shared" si="72"/>
        <v>44221</v>
      </c>
      <c r="C788" s="228">
        <f t="shared" si="73"/>
        <v>3</v>
      </c>
      <c r="D788" s="228">
        <v>50</v>
      </c>
      <c r="F788" s="227">
        <f t="shared" si="74"/>
        <v>8.7197260273972607E-5</v>
      </c>
      <c r="G788" s="226">
        <f t="shared" si="75"/>
        <v>6.5259863013697225E-2</v>
      </c>
      <c r="I788" s="227">
        <f t="shared" si="76"/>
        <v>5.7008219178082192E-5</v>
      </c>
      <c r="J788" s="226">
        <f t="shared" si="77"/>
        <v>4.3250410958904029E-2</v>
      </c>
    </row>
    <row r="789" spans="2:10" hidden="1" x14ac:dyDescent="0.2">
      <c r="B789" s="229">
        <f t="shared" si="72"/>
        <v>44222</v>
      </c>
      <c r="C789" s="228">
        <f t="shared" si="73"/>
        <v>3</v>
      </c>
      <c r="D789" s="228">
        <v>51</v>
      </c>
      <c r="F789" s="227">
        <f t="shared" si="74"/>
        <v>8.7197260273972607E-5</v>
      </c>
      <c r="G789" s="226">
        <f t="shared" si="75"/>
        <v>6.5347060273971191E-2</v>
      </c>
      <c r="I789" s="227">
        <f t="shared" si="76"/>
        <v>5.7008219178082192E-5</v>
      </c>
      <c r="J789" s="226">
        <f t="shared" si="77"/>
        <v>4.3307419178082111E-2</v>
      </c>
    </row>
    <row r="790" spans="2:10" hidden="1" x14ac:dyDescent="0.2">
      <c r="B790" s="229">
        <f t="shared" si="72"/>
        <v>44223</v>
      </c>
      <c r="C790" s="228">
        <f t="shared" si="73"/>
        <v>3</v>
      </c>
      <c r="D790" s="228">
        <v>52</v>
      </c>
      <c r="F790" s="227">
        <f t="shared" si="74"/>
        <v>8.7197260273972607E-5</v>
      </c>
      <c r="G790" s="226">
        <f t="shared" si="75"/>
        <v>6.5434257534245158E-2</v>
      </c>
      <c r="I790" s="227">
        <f t="shared" si="76"/>
        <v>5.7008219178082192E-5</v>
      </c>
      <c r="J790" s="226">
        <f t="shared" si="77"/>
        <v>4.3364427397260194E-2</v>
      </c>
    </row>
    <row r="791" spans="2:10" hidden="1" x14ac:dyDescent="0.2">
      <c r="B791" s="229">
        <f t="shared" si="72"/>
        <v>44224</v>
      </c>
      <c r="C791" s="228">
        <f t="shared" si="73"/>
        <v>3</v>
      </c>
      <c r="D791" s="228">
        <v>53</v>
      </c>
      <c r="F791" s="227">
        <f t="shared" si="74"/>
        <v>8.7197260273972607E-5</v>
      </c>
      <c r="G791" s="226">
        <f t="shared" si="75"/>
        <v>6.5521454794519124E-2</v>
      </c>
      <c r="I791" s="227">
        <f t="shared" si="76"/>
        <v>5.7008219178082192E-5</v>
      </c>
      <c r="J791" s="226">
        <f t="shared" si="77"/>
        <v>4.3421435616438277E-2</v>
      </c>
    </row>
    <row r="792" spans="2:10" hidden="1" x14ac:dyDescent="0.2">
      <c r="B792" s="229">
        <f t="shared" si="72"/>
        <v>44225</v>
      </c>
      <c r="C792" s="228">
        <f t="shared" si="73"/>
        <v>3</v>
      </c>
      <c r="D792" s="228">
        <v>54</v>
      </c>
      <c r="F792" s="227">
        <f t="shared" si="74"/>
        <v>8.7197260273972607E-5</v>
      </c>
      <c r="G792" s="226">
        <f t="shared" si="75"/>
        <v>6.560865205479309E-2</v>
      </c>
      <c r="I792" s="227">
        <f t="shared" si="76"/>
        <v>5.7008219178082192E-5</v>
      </c>
      <c r="J792" s="226">
        <f t="shared" si="77"/>
        <v>4.3478443835616359E-2</v>
      </c>
    </row>
    <row r="793" spans="2:10" hidden="1" x14ac:dyDescent="0.2">
      <c r="B793" s="229">
        <f t="shared" si="72"/>
        <v>44226</v>
      </c>
      <c r="C793" s="228">
        <f t="shared" si="73"/>
        <v>3</v>
      </c>
      <c r="D793" s="228">
        <v>55</v>
      </c>
      <c r="F793" s="227">
        <f t="shared" si="74"/>
        <v>8.7197260273972607E-5</v>
      </c>
      <c r="G793" s="226">
        <f t="shared" si="75"/>
        <v>6.5695849315067056E-2</v>
      </c>
      <c r="I793" s="227">
        <f t="shared" si="76"/>
        <v>5.7008219178082192E-5</v>
      </c>
      <c r="J793" s="226">
        <f t="shared" si="77"/>
        <v>4.3535452054794442E-2</v>
      </c>
    </row>
    <row r="794" spans="2:10" hidden="1" x14ac:dyDescent="0.2">
      <c r="B794" s="229">
        <f t="shared" si="72"/>
        <v>44227</v>
      </c>
      <c r="C794" s="228">
        <f t="shared" si="73"/>
        <v>3</v>
      </c>
      <c r="D794" s="228">
        <v>56</v>
      </c>
      <c r="F794" s="227">
        <f t="shared" si="74"/>
        <v>8.7197260273972607E-5</v>
      </c>
      <c r="G794" s="226">
        <f t="shared" si="75"/>
        <v>6.5783046575341023E-2</v>
      </c>
      <c r="I794" s="227">
        <f t="shared" si="76"/>
        <v>5.7008219178082192E-5</v>
      </c>
      <c r="J794" s="226">
        <f t="shared" si="77"/>
        <v>4.3592460273972525E-2</v>
      </c>
    </row>
    <row r="795" spans="2:10" x14ac:dyDescent="0.2">
      <c r="B795" s="229">
        <f t="shared" si="72"/>
        <v>44228</v>
      </c>
      <c r="C795" s="228">
        <f t="shared" si="73"/>
        <v>3</v>
      </c>
      <c r="D795" s="228">
        <v>57</v>
      </c>
      <c r="F795" s="227">
        <f t="shared" si="74"/>
        <v>8.7197260273972607E-5</v>
      </c>
      <c r="G795" s="226">
        <f t="shared" si="75"/>
        <v>6.5870243835614989E-2</v>
      </c>
      <c r="I795" s="227">
        <f t="shared" si="76"/>
        <v>5.7008219178082192E-5</v>
      </c>
      <c r="J795" s="226">
        <f t="shared" si="77"/>
        <v>4.3649468493150607E-2</v>
      </c>
    </row>
    <row r="796" spans="2:10" hidden="1" x14ac:dyDescent="0.2">
      <c r="B796" s="229">
        <f t="shared" si="72"/>
        <v>44229</v>
      </c>
      <c r="C796" s="228">
        <f t="shared" si="73"/>
        <v>3</v>
      </c>
      <c r="D796" s="228">
        <v>58</v>
      </c>
      <c r="F796" s="227">
        <f t="shared" si="74"/>
        <v>8.7197260273972607E-5</v>
      </c>
      <c r="G796" s="226">
        <f t="shared" si="75"/>
        <v>6.5957441095888955E-2</v>
      </c>
      <c r="I796" s="227">
        <f t="shared" si="76"/>
        <v>5.7008219178082192E-5</v>
      </c>
      <c r="J796" s="226">
        <f t="shared" si="77"/>
        <v>4.370647671232869E-2</v>
      </c>
    </row>
    <row r="797" spans="2:10" hidden="1" x14ac:dyDescent="0.2">
      <c r="B797" s="229">
        <f t="shared" si="72"/>
        <v>44230</v>
      </c>
      <c r="C797" s="228">
        <f t="shared" si="73"/>
        <v>3</v>
      </c>
      <c r="D797" s="228">
        <v>59</v>
      </c>
      <c r="F797" s="227">
        <f t="shared" si="74"/>
        <v>8.7197260273972607E-5</v>
      </c>
      <c r="G797" s="226">
        <f t="shared" si="75"/>
        <v>6.6044638356162921E-2</v>
      </c>
      <c r="I797" s="227">
        <f t="shared" si="76"/>
        <v>5.7008219178082192E-5</v>
      </c>
      <c r="J797" s="226">
        <f t="shared" si="77"/>
        <v>4.3763484931506773E-2</v>
      </c>
    </row>
    <row r="798" spans="2:10" hidden="1" x14ac:dyDescent="0.2">
      <c r="B798" s="229">
        <f t="shared" si="72"/>
        <v>44231</v>
      </c>
      <c r="C798" s="228">
        <f t="shared" si="73"/>
        <v>3</v>
      </c>
      <c r="D798" s="228">
        <v>60</v>
      </c>
      <c r="F798" s="227">
        <f t="shared" si="74"/>
        <v>8.7197260273972607E-5</v>
      </c>
      <c r="G798" s="226">
        <f t="shared" si="75"/>
        <v>6.6131835616436888E-2</v>
      </c>
      <c r="I798" s="227">
        <f t="shared" si="76"/>
        <v>5.7008219178082192E-5</v>
      </c>
      <c r="J798" s="226">
        <f t="shared" si="77"/>
        <v>4.3820493150684856E-2</v>
      </c>
    </row>
    <row r="799" spans="2:10" hidden="1" x14ac:dyDescent="0.2">
      <c r="B799" s="229">
        <f t="shared" si="72"/>
        <v>44232</v>
      </c>
      <c r="C799" s="228">
        <f t="shared" si="73"/>
        <v>3</v>
      </c>
      <c r="D799" s="228">
        <v>61</v>
      </c>
      <c r="F799" s="227">
        <f t="shared" si="74"/>
        <v>8.7197260273972607E-5</v>
      </c>
      <c r="G799" s="226">
        <f t="shared" si="75"/>
        <v>6.6219032876710854E-2</v>
      </c>
      <c r="I799" s="227">
        <f t="shared" si="76"/>
        <v>5.7008219178082192E-5</v>
      </c>
      <c r="J799" s="226">
        <f t="shared" si="77"/>
        <v>4.3877501369862938E-2</v>
      </c>
    </row>
    <row r="800" spans="2:10" hidden="1" x14ac:dyDescent="0.2">
      <c r="B800" s="229">
        <f t="shared" si="72"/>
        <v>44233</v>
      </c>
      <c r="C800" s="228">
        <f t="shared" si="73"/>
        <v>3</v>
      </c>
      <c r="D800" s="228">
        <v>62</v>
      </c>
      <c r="F800" s="227">
        <f t="shared" si="74"/>
        <v>8.7197260273972607E-5</v>
      </c>
      <c r="G800" s="226">
        <f t="shared" si="75"/>
        <v>6.630623013698482E-2</v>
      </c>
      <c r="I800" s="227">
        <f t="shared" si="76"/>
        <v>5.7008219178082192E-5</v>
      </c>
      <c r="J800" s="226">
        <f t="shared" si="77"/>
        <v>4.3934509589041021E-2</v>
      </c>
    </row>
    <row r="801" spans="2:10" hidden="1" x14ac:dyDescent="0.2">
      <c r="B801" s="229">
        <f t="shared" si="72"/>
        <v>44234</v>
      </c>
      <c r="C801" s="228">
        <f t="shared" si="73"/>
        <v>3</v>
      </c>
      <c r="D801" s="228">
        <v>63</v>
      </c>
      <c r="F801" s="227">
        <f t="shared" si="74"/>
        <v>8.7197260273972607E-5</v>
      </c>
      <c r="G801" s="226">
        <f t="shared" si="75"/>
        <v>6.6393427397258786E-2</v>
      </c>
      <c r="I801" s="227">
        <f t="shared" si="76"/>
        <v>5.7008219178082192E-5</v>
      </c>
      <c r="J801" s="226">
        <f t="shared" si="77"/>
        <v>4.3991517808219104E-2</v>
      </c>
    </row>
    <row r="802" spans="2:10" hidden="1" x14ac:dyDescent="0.2">
      <c r="B802" s="229">
        <f t="shared" si="72"/>
        <v>44235</v>
      </c>
      <c r="C802" s="228">
        <f t="shared" si="73"/>
        <v>3</v>
      </c>
      <c r="D802" s="228">
        <v>64</v>
      </c>
      <c r="F802" s="227">
        <f t="shared" si="74"/>
        <v>8.7197260273972607E-5</v>
      </c>
      <c r="G802" s="226">
        <f t="shared" si="75"/>
        <v>6.6480624657532753E-2</v>
      </c>
      <c r="I802" s="227">
        <f t="shared" si="76"/>
        <v>5.7008219178082192E-5</v>
      </c>
      <c r="J802" s="226">
        <f t="shared" si="77"/>
        <v>4.4048526027397186E-2</v>
      </c>
    </row>
    <row r="803" spans="2:10" hidden="1" x14ac:dyDescent="0.2">
      <c r="B803" s="229">
        <f t="shared" si="72"/>
        <v>44236</v>
      </c>
      <c r="C803" s="228">
        <f t="shared" si="73"/>
        <v>3</v>
      </c>
      <c r="D803" s="228">
        <v>65</v>
      </c>
      <c r="F803" s="227">
        <f t="shared" si="74"/>
        <v>8.7197260273972607E-5</v>
      </c>
      <c r="G803" s="226">
        <f t="shared" si="75"/>
        <v>6.6567821917806719E-2</v>
      </c>
      <c r="I803" s="227">
        <f t="shared" si="76"/>
        <v>5.7008219178082192E-5</v>
      </c>
      <c r="J803" s="226">
        <f t="shared" si="77"/>
        <v>4.4105534246575269E-2</v>
      </c>
    </row>
    <row r="804" spans="2:10" hidden="1" x14ac:dyDescent="0.2">
      <c r="B804" s="229">
        <f t="shared" ref="B804:B867" si="78">B803+1</f>
        <v>44237</v>
      </c>
      <c r="C804" s="228">
        <f t="shared" ref="C804:C867" si="79">C803</f>
        <v>3</v>
      </c>
      <c r="D804" s="228">
        <v>66</v>
      </c>
      <c r="F804" s="227">
        <f t="shared" ref="F804:F867" si="80">F803</f>
        <v>8.7197260273972607E-5</v>
      </c>
      <c r="G804" s="226">
        <f t="shared" ref="G804:G867" si="81">G803+F804</f>
        <v>6.6655019178080685E-2</v>
      </c>
      <c r="I804" s="227">
        <f t="shared" ref="I804:I867" si="82">I803</f>
        <v>5.7008219178082192E-5</v>
      </c>
      <c r="J804" s="226">
        <f t="shared" ref="J804:J867" si="83">J803+I804</f>
        <v>4.4162542465753352E-2</v>
      </c>
    </row>
    <row r="805" spans="2:10" hidden="1" x14ac:dyDescent="0.2">
      <c r="B805" s="229">
        <f t="shared" si="78"/>
        <v>44238</v>
      </c>
      <c r="C805" s="228">
        <f t="shared" si="79"/>
        <v>3</v>
      </c>
      <c r="D805" s="228">
        <v>67</v>
      </c>
      <c r="F805" s="227">
        <f t="shared" si="80"/>
        <v>8.7197260273972607E-5</v>
      </c>
      <c r="G805" s="226">
        <f t="shared" si="81"/>
        <v>6.6742216438354651E-2</v>
      </c>
      <c r="I805" s="227">
        <f t="shared" si="82"/>
        <v>5.7008219178082192E-5</v>
      </c>
      <c r="J805" s="226">
        <f t="shared" si="83"/>
        <v>4.4219550684931434E-2</v>
      </c>
    </row>
    <row r="806" spans="2:10" hidden="1" x14ac:dyDescent="0.2">
      <c r="B806" s="229">
        <f t="shared" si="78"/>
        <v>44239</v>
      </c>
      <c r="C806" s="228">
        <f t="shared" si="79"/>
        <v>3</v>
      </c>
      <c r="D806" s="228">
        <v>68</v>
      </c>
      <c r="F806" s="227">
        <f t="shared" si="80"/>
        <v>8.7197260273972607E-5</v>
      </c>
      <c r="G806" s="226">
        <f t="shared" si="81"/>
        <v>6.6829413698628617E-2</v>
      </c>
      <c r="I806" s="227">
        <f t="shared" si="82"/>
        <v>5.7008219178082192E-5</v>
      </c>
      <c r="J806" s="226">
        <f t="shared" si="83"/>
        <v>4.4276558904109517E-2</v>
      </c>
    </row>
    <row r="807" spans="2:10" hidden="1" x14ac:dyDescent="0.2">
      <c r="B807" s="229">
        <f t="shared" si="78"/>
        <v>44240</v>
      </c>
      <c r="C807" s="228">
        <f t="shared" si="79"/>
        <v>3</v>
      </c>
      <c r="D807" s="228">
        <v>69</v>
      </c>
      <c r="F807" s="227">
        <f t="shared" si="80"/>
        <v>8.7197260273972607E-5</v>
      </c>
      <c r="G807" s="226">
        <f t="shared" si="81"/>
        <v>6.6916610958902584E-2</v>
      </c>
      <c r="I807" s="227">
        <f t="shared" si="82"/>
        <v>5.7008219178082192E-5</v>
      </c>
      <c r="J807" s="226">
        <f t="shared" si="83"/>
        <v>4.43335671232876E-2</v>
      </c>
    </row>
    <row r="808" spans="2:10" hidden="1" x14ac:dyDescent="0.2">
      <c r="B808" s="229">
        <f t="shared" si="78"/>
        <v>44241</v>
      </c>
      <c r="C808" s="228">
        <f t="shared" si="79"/>
        <v>3</v>
      </c>
      <c r="D808" s="228">
        <v>70</v>
      </c>
      <c r="F808" s="227">
        <f t="shared" si="80"/>
        <v>8.7197260273972607E-5</v>
      </c>
      <c r="G808" s="226">
        <f t="shared" si="81"/>
        <v>6.700380821917655E-2</v>
      </c>
      <c r="I808" s="227">
        <f t="shared" si="82"/>
        <v>5.7008219178082192E-5</v>
      </c>
      <c r="J808" s="226">
        <f t="shared" si="83"/>
        <v>4.4390575342465682E-2</v>
      </c>
    </row>
    <row r="809" spans="2:10" hidden="1" x14ac:dyDescent="0.2">
      <c r="B809" s="229">
        <f t="shared" si="78"/>
        <v>44242</v>
      </c>
      <c r="C809" s="228">
        <f t="shared" si="79"/>
        <v>3</v>
      </c>
      <c r="D809" s="228">
        <v>71</v>
      </c>
      <c r="F809" s="227">
        <f t="shared" si="80"/>
        <v>8.7197260273972607E-5</v>
      </c>
      <c r="G809" s="226">
        <f t="shared" si="81"/>
        <v>6.7091005479450516E-2</v>
      </c>
      <c r="I809" s="227">
        <f t="shared" si="82"/>
        <v>5.7008219178082192E-5</v>
      </c>
      <c r="J809" s="226">
        <f t="shared" si="83"/>
        <v>4.4447583561643765E-2</v>
      </c>
    </row>
    <row r="810" spans="2:10" hidden="1" x14ac:dyDescent="0.2">
      <c r="B810" s="229">
        <f t="shared" si="78"/>
        <v>44243</v>
      </c>
      <c r="C810" s="228">
        <f t="shared" si="79"/>
        <v>3</v>
      </c>
      <c r="D810" s="228">
        <v>72</v>
      </c>
      <c r="F810" s="227">
        <f t="shared" si="80"/>
        <v>8.7197260273972607E-5</v>
      </c>
      <c r="G810" s="226">
        <f t="shared" si="81"/>
        <v>6.7178202739724482E-2</v>
      </c>
      <c r="I810" s="227">
        <f t="shared" si="82"/>
        <v>5.7008219178082192E-5</v>
      </c>
      <c r="J810" s="226">
        <f t="shared" si="83"/>
        <v>4.4504591780821848E-2</v>
      </c>
    </row>
    <row r="811" spans="2:10" hidden="1" x14ac:dyDescent="0.2">
      <c r="B811" s="229">
        <f t="shared" si="78"/>
        <v>44244</v>
      </c>
      <c r="C811" s="228">
        <f t="shared" si="79"/>
        <v>3</v>
      </c>
      <c r="D811" s="228">
        <v>73</v>
      </c>
      <c r="F811" s="227">
        <f t="shared" si="80"/>
        <v>8.7197260273972607E-5</v>
      </c>
      <c r="G811" s="226">
        <f t="shared" si="81"/>
        <v>6.7265399999998449E-2</v>
      </c>
      <c r="I811" s="227">
        <f t="shared" si="82"/>
        <v>5.7008219178082192E-5</v>
      </c>
      <c r="J811" s="226">
        <f t="shared" si="83"/>
        <v>4.456159999999993E-2</v>
      </c>
    </row>
    <row r="812" spans="2:10" hidden="1" x14ac:dyDescent="0.2">
      <c r="B812" s="229">
        <f t="shared" si="78"/>
        <v>44245</v>
      </c>
      <c r="C812" s="228">
        <f t="shared" si="79"/>
        <v>3</v>
      </c>
      <c r="D812" s="228">
        <v>74</v>
      </c>
      <c r="F812" s="227">
        <f t="shared" si="80"/>
        <v>8.7197260273972607E-5</v>
      </c>
      <c r="G812" s="226">
        <f t="shared" si="81"/>
        <v>6.7352597260272415E-2</v>
      </c>
      <c r="I812" s="227">
        <f t="shared" si="82"/>
        <v>5.7008219178082192E-5</v>
      </c>
      <c r="J812" s="226">
        <f t="shared" si="83"/>
        <v>4.4618608219178013E-2</v>
      </c>
    </row>
    <row r="813" spans="2:10" hidden="1" x14ac:dyDescent="0.2">
      <c r="B813" s="229">
        <f t="shared" si="78"/>
        <v>44246</v>
      </c>
      <c r="C813" s="228">
        <f t="shared" si="79"/>
        <v>3</v>
      </c>
      <c r="D813" s="228">
        <v>75</v>
      </c>
      <c r="F813" s="227">
        <f t="shared" si="80"/>
        <v>8.7197260273972607E-5</v>
      </c>
      <c r="G813" s="226">
        <f t="shared" si="81"/>
        <v>6.7439794520546381E-2</v>
      </c>
      <c r="I813" s="227">
        <f t="shared" si="82"/>
        <v>5.7008219178082192E-5</v>
      </c>
      <c r="J813" s="226">
        <f t="shared" si="83"/>
        <v>4.4675616438356096E-2</v>
      </c>
    </row>
    <row r="814" spans="2:10" hidden="1" x14ac:dyDescent="0.2">
      <c r="B814" s="229">
        <f t="shared" si="78"/>
        <v>44247</v>
      </c>
      <c r="C814" s="228">
        <f t="shared" si="79"/>
        <v>3</v>
      </c>
      <c r="D814" s="228">
        <v>76</v>
      </c>
      <c r="F814" s="227">
        <f t="shared" si="80"/>
        <v>8.7197260273972607E-5</v>
      </c>
      <c r="G814" s="226">
        <f t="shared" si="81"/>
        <v>6.7526991780820347E-2</v>
      </c>
      <c r="I814" s="227">
        <f t="shared" si="82"/>
        <v>5.7008219178082192E-5</v>
      </c>
      <c r="J814" s="226">
        <f t="shared" si="83"/>
        <v>4.4732624657534178E-2</v>
      </c>
    </row>
    <row r="815" spans="2:10" hidden="1" x14ac:dyDescent="0.2">
      <c r="B815" s="229">
        <f t="shared" si="78"/>
        <v>44248</v>
      </c>
      <c r="C815" s="228">
        <f t="shared" si="79"/>
        <v>3</v>
      </c>
      <c r="D815" s="228">
        <v>77</v>
      </c>
      <c r="F815" s="227">
        <f t="shared" si="80"/>
        <v>8.7197260273972607E-5</v>
      </c>
      <c r="G815" s="226">
        <f t="shared" si="81"/>
        <v>6.7614189041094314E-2</v>
      </c>
      <c r="I815" s="227">
        <f t="shared" si="82"/>
        <v>5.7008219178082192E-5</v>
      </c>
      <c r="J815" s="226">
        <f t="shared" si="83"/>
        <v>4.4789632876712261E-2</v>
      </c>
    </row>
    <row r="816" spans="2:10" hidden="1" x14ac:dyDescent="0.2">
      <c r="B816" s="229">
        <f t="shared" si="78"/>
        <v>44249</v>
      </c>
      <c r="C816" s="228">
        <f t="shared" si="79"/>
        <v>3</v>
      </c>
      <c r="D816" s="228">
        <v>78</v>
      </c>
      <c r="F816" s="227">
        <f t="shared" si="80"/>
        <v>8.7197260273972607E-5</v>
      </c>
      <c r="G816" s="226">
        <f t="shared" si="81"/>
        <v>6.770138630136828E-2</v>
      </c>
      <c r="I816" s="227">
        <f t="shared" si="82"/>
        <v>5.7008219178082192E-5</v>
      </c>
      <c r="J816" s="226">
        <f t="shared" si="83"/>
        <v>4.4846641095890344E-2</v>
      </c>
    </row>
    <row r="817" spans="2:10" hidden="1" x14ac:dyDescent="0.2">
      <c r="B817" s="229">
        <f t="shared" si="78"/>
        <v>44250</v>
      </c>
      <c r="C817" s="228">
        <f t="shared" si="79"/>
        <v>3</v>
      </c>
      <c r="D817" s="228">
        <v>79</v>
      </c>
      <c r="F817" s="227">
        <f t="shared" si="80"/>
        <v>8.7197260273972607E-5</v>
      </c>
      <c r="G817" s="226">
        <f t="shared" si="81"/>
        <v>6.7788583561642246E-2</v>
      </c>
      <c r="I817" s="227">
        <f t="shared" si="82"/>
        <v>5.7008219178082192E-5</v>
      </c>
      <c r="J817" s="226">
        <f t="shared" si="83"/>
        <v>4.4903649315068427E-2</v>
      </c>
    </row>
    <row r="818" spans="2:10" hidden="1" x14ac:dyDescent="0.2">
      <c r="B818" s="229">
        <f t="shared" si="78"/>
        <v>44251</v>
      </c>
      <c r="C818" s="228">
        <f t="shared" si="79"/>
        <v>3</v>
      </c>
      <c r="D818" s="228">
        <v>80</v>
      </c>
      <c r="F818" s="227">
        <f t="shared" si="80"/>
        <v>8.7197260273972607E-5</v>
      </c>
      <c r="G818" s="226">
        <f t="shared" si="81"/>
        <v>6.7875780821916212E-2</v>
      </c>
      <c r="I818" s="227">
        <f t="shared" si="82"/>
        <v>5.7008219178082192E-5</v>
      </c>
      <c r="J818" s="226">
        <f t="shared" si="83"/>
        <v>4.4960657534246509E-2</v>
      </c>
    </row>
    <row r="819" spans="2:10" hidden="1" x14ac:dyDescent="0.2">
      <c r="B819" s="229">
        <f t="shared" si="78"/>
        <v>44252</v>
      </c>
      <c r="C819" s="228">
        <f t="shared" si="79"/>
        <v>3</v>
      </c>
      <c r="D819" s="228">
        <v>81</v>
      </c>
      <c r="F819" s="227">
        <f t="shared" si="80"/>
        <v>8.7197260273972607E-5</v>
      </c>
      <c r="G819" s="226">
        <f t="shared" si="81"/>
        <v>6.7962978082190179E-2</v>
      </c>
      <c r="I819" s="227">
        <f t="shared" si="82"/>
        <v>5.7008219178082192E-5</v>
      </c>
      <c r="J819" s="226">
        <f t="shared" si="83"/>
        <v>4.5017665753424592E-2</v>
      </c>
    </row>
    <row r="820" spans="2:10" hidden="1" x14ac:dyDescent="0.2">
      <c r="B820" s="229">
        <f t="shared" si="78"/>
        <v>44253</v>
      </c>
      <c r="C820" s="228">
        <f t="shared" si="79"/>
        <v>3</v>
      </c>
      <c r="D820" s="228">
        <v>82</v>
      </c>
      <c r="F820" s="227">
        <f t="shared" si="80"/>
        <v>8.7197260273972607E-5</v>
      </c>
      <c r="G820" s="226">
        <f t="shared" si="81"/>
        <v>6.8050175342464145E-2</v>
      </c>
      <c r="I820" s="227">
        <f t="shared" si="82"/>
        <v>5.7008219178082192E-5</v>
      </c>
      <c r="J820" s="226">
        <f t="shared" si="83"/>
        <v>4.5074673972602675E-2</v>
      </c>
    </row>
    <row r="821" spans="2:10" hidden="1" x14ac:dyDescent="0.2">
      <c r="B821" s="229">
        <f t="shared" si="78"/>
        <v>44254</v>
      </c>
      <c r="C821" s="228">
        <f t="shared" si="79"/>
        <v>3</v>
      </c>
      <c r="D821" s="228">
        <v>83</v>
      </c>
      <c r="F821" s="227">
        <f t="shared" si="80"/>
        <v>8.7197260273972607E-5</v>
      </c>
      <c r="G821" s="226">
        <f t="shared" si="81"/>
        <v>6.8137372602738111E-2</v>
      </c>
      <c r="I821" s="227">
        <f t="shared" si="82"/>
        <v>5.7008219178082192E-5</v>
      </c>
      <c r="J821" s="226">
        <f t="shared" si="83"/>
        <v>4.5131682191780757E-2</v>
      </c>
    </row>
    <row r="822" spans="2:10" hidden="1" x14ac:dyDescent="0.2">
      <c r="B822" s="229">
        <f t="shared" si="78"/>
        <v>44255</v>
      </c>
      <c r="C822" s="228">
        <f t="shared" si="79"/>
        <v>3</v>
      </c>
      <c r="D822" s="228">
        <v>84</v>
      </c>
      <c r="F822" s="227">
        <f t="shared" si="80"/>
        <v>8.7197260273972607E-5</v>
      </c>
      <c r="G822" s="226">
        <f t="shared" si="81"/>
        <v>6.8224569863012077E-2</v>
      </c>
      <c r="I822" s="227">
        <f t="shared" si="82"/>
        <v>5.7008219178082192E-5</v>
      </c>
      <c r="J822" s="226">
        <f t="shared" si="83"/>
        <v>4.518869041095884E-2</v>
      </c>
    </row>
    <row r="823" spans="2:10" x14ac:dyDescent="0.2">
      <c r="B823" s="229">
        <f t="shared" si="78"/>
        <v>44256</v>
      </c>
      <c r="C823" s="228">
        <f t="shared" si="79"/>
        <v>3</v>
      </c>
      <c r="D823" s="228">
        <v>85</v>
      </c>
      <c r="F823" s="227">
        <f t="shared" si="80"/>
        <v>8.7197260273972607E-5</v>
      </c>
      <c r="G823" s="226">
        <f t="shared" si="81"/>
        <v>6.8311767123286044E-2</v>
      </c>
      <c r="I823" s="227">
        <f t="shared" si="82"/>
        <v>5.7008219178082192E-5</v>
      </c>
      <c r="J823" s="226">
        <f t="shared" si="83"/>
        <v>4.5245698630136923E-2</v>
      </c>
    </row>
    <row r="824" spans="2:10" hidden="1" x14ac:dyDescent="0.2">
      <c r="B824" s="229">
        <f t="shared" si="78"/>
        <v>44257</v>
      </c>
      <c r="C824" s="228">
        <f t="shared" si="79"/>
        <v>3</v>
      </c>
      <c r="D824" s="228">
        <v>86</v>
      </c>
      <c r="F824" s="227">
        <f t="shared" si="80"/>
        <v>8.7197260273972607E-5</v>
      </c>
      <c r="G824" s="226">
        <f t="shared" si="81"/>
        <v>6.839896438356001E-2</v>
      </c>
      <c r="I824" s="227">
        <f t="shared" si="82"/>
        <v>5.7008219178082192E-5</v>
      </c>
      <c r="J824" s="226">
        <f t="shared" si="83"/>
        <v>4.5302706849315005E-2</v>
      </c>
    </row>
    <row r="825" spans="2:10" hidden="1" x14ac:dyDescent="0.2">
      <c r="B825" s="229">
        <f t="shared" si="78"/>
        <v>44258</v>
      </c>
      <c r="C825" s="228">
        <f t="shared" si="79"/>
        <v>3</v>
      </c>
      <c r="D825" s="228">
        <v>87</v>
      </c>
      <c r="F825" s="227">
        <f t="shared" si="80"/>
        <v>8.7197260273972607E-5</v>
      </c>
      <c r="G825" s="226">
        <f t="shared" si="81"/>
        <v>6.8486161643833976E-2</v>
      </c>
      <c r="I825" s="227">
        <f t="shared" si="82"/>
        <v>5.7008219178082192E-5</v>
      </c>
      <c r="J825" s="226">
        <f t="shared" si="83"/>
        <v>4.5359715068493088E-2</v>
      </c>
    </row>
    <row r="826" spans="2:10" hidden="1" x14ac:dyDescent="0.2">
      <c r="B826" s="229">
        <f t="shared" si="78"/>
        <v>44259</v>
      </c>
      <c r="C826" s="228">
        <f t="shared" si="79"/>
        <v>3</v>
      </c>
      <c r="D826" s="228">
        <v>88</v>
      </c>
      <c r="F826" s="227">
        <f t="shared" si="80"/>
        <v>8.7197260273972607E-5</v>
      </c>
      <c r="G826" s="226">
        <f t="shared" si="81"/>
        <v>6.8573358904107942E-2</v>
      </c>
      <c r="I826" s="227">
        <f t="shared" si="82"/>
        <v>5.7008219178082192E-5</v>
      </c>
      <c r="J826" s="226">
        <f t="shared" si="83"/>
        <v>4.5416723287671171E-2</v>
      </c>
    </row>
    <row r="827" spans="2:10" hidden="1" x14ac:dyDescent="0.2">
      <c r="B827" s="229">
        <f t="shared" si="78"/>
        <v>44260</v>
      </c>
      <c r="C827" s="228">
        <f t="shared" si="79"/>
        <v>3</v>
      </c>
      <c r="D827" s="228">
        <v>89</v>
      </c>
      <c r="F827" s="227">
        <f t="shared" si="80"/>
        <v>8.7197260273972607E-5</v>
      </c>
      <c r="G827" s="226">
        <f t="shared" si="81"/>
        <v>6.8660556164381908E-2</v>
      </c>
      <c r="I827" s="227">
        <f t="shared" si="82"/>
        <v>5.7008219178082192E-5</v>
      </c>
      <c r="J827" s="226">
        <f t="shared" si="83"/>
        <v>4.5473731506849253E-2</v>
      </c>
    </row>
    <row r="828" spans="2:10" hidden="1" x14ac:dyDescent="0.2">
      <c r="B828" s="229">
        <f t="shared" si="78"/>
        <v>44261</v>
      </c>
      <c r="C828" s="228">
        <f t="shared" si="79"/>
        <v>3</v>
      </c>
      <c r="D828" s="228">
        <v>90</v>
      </c>
      <c r="F828" s="227">
        <f t="shared" si="80"/>
        <v>8.7197260273972607E-5</v>
      </c>
      <c r="G828" s="226">
        <f t="shared" si="81"/>
        <v>6.8747753424655875E-2</v>
      </c>
      <c r="I828" s="227">
        <f t="shared" si="82"/>
        <v>5.7008219178082192E-5</v>
      </c>
      <c r="J828" s="226">
        <f t="shared" si="83"/>
        <v>4.5530739726027336E-2</v>
      </c>
    </row>
    <row r="829" spans="2:10" hidden="1" x14ac:dyDescent="0.2">
      <c r="B829" s="229">
        <f t="shared" si="78"/>
        <v>44262</v>
      </c>
      <c r="C829" s="228">
        <f t="shared" si="79"/>
        <v>3</v>
      </c>
      <c r="D829" s="228">
        <v>91</v>
      </c>
      <c r="F829" s="227">
        <f t="shared" si="80"/>
        <v>8.7197260273972607E-5</v>
      </c>
      <c r="G829" s="226">
        <f t="shared" si="81"/>
        <v>6.8834950684929841E-2</v>
      </c>
      <c r="I829" s="227">
        <f t="shared" si="82"/>
        <v>5.7008219178082192E-5</v>
      </c>
      <c r="J829" s="226">
        <f t="shared" si="83"/>
        <v>4.5587747945205419E-2</v>
      </c>
    </row>
    <row r="830" spans="2:10" hidden="1" x14ac:dyDescent="0.2">
      <c r="B830" s="229">
        <f t="shared" si="78"/>
        <v>44263</v>
      </c>
      <c r="C830" s="228">
        <f t="shared" si="79"/>
        <v>3</v>
      </c>
      <c r="D830" s="228">
        <v>92</v>
      </c>
      <c r="F830" s="227">
        <f t="shared" si="80"/>
        <v>8.7197260273972607E-5</v>
      </c>
      <c r="G830" s="226">
        <f t="shared" si="81"/>
        <v>6.8922147945203807E-2</v>
      </c>
      <c r="I830" s="227">
        <f t="shared" si="82"/>
        <v>5.7008219178082192E-5</v>
      </c>
      <c r="J830" s="226">
        <f t="shared" si="83"/>
        <v>4.5644756164383501E-2</v>
      </c>
    </row>
    <row r="831" spans="2:10" hidden="1" x14ac:dyDescent="0.2">
      <c r="B831" s="229">
        <f t="shared" si="78"/>
        <v>44264</v>
      </c>
      <c r="C831" s="228">
        <f t="shared" si="79"/>
        <v>3</v>
      </c>
      <c r="D831" s="228">
        <v>93</v>
      </c>
      <c r="F831" s="227">
        <f t="shared" si="80"/>
        <v>8.7197260273972607E-5</v>
      </c>
      <c r="G831" s="226">
        <f t="shared" si="81"/>
        <v>6.9009345205477773E-2</v>
      </c>
      <c r="I831" s="227">
        <f t="shared" si="82"/>
        <v>5.7008219178082192E-5</v>
      </c>
      <c r="J831" s="226">
        <f t="shared" si="83"/>
        <v>4.5701764383561584E-2</v>
      </c>
    </row>
    <row r="832" spans="2:10" hidden="1" x14ac:dyDescent="0.2">
      <c r="B832" s="229">
        <f t="shared" si="78"/>
        <v>44265</v>
      </c>
      <c r="C832" s="228">
        <f t="shared" si="79"/>
        <v>3</v>
      </c>
      <c r="D832" s="228">
        <v>94</v>
      </c>
      <c r="F832" s="227">
        <f t="shared" si="80"/>
        <v>8.7197260273972607E-5</v>
      </c>
      <c r="G832" s="226">
        <f t="shared" si="81"/>
        <v>6.909654246575174E-2</v>
      </c>
      <c r="I832" s="227">
        <f t="shared" si="82"/>
        <v>5.7008219178082192E-5</v>
      </c>
      <c r="J832" s="226">
        <f t="shared" si="83"/>
        <v>4.5758772602739667E-2</v>
      </c>
    </row>
    <row r="833" spans="2:10" hidden="1" x14ac:dyDescent="0.2">
      <c r="B833" s="229">
        <f t="shared" si="78"/>
        <v>44266</v>
      </c>
      <c r="C833" s="228">
        <f t="shared" si="79"/>
        <v>3</v>
      </c>
      <c r="D833" s="228">
        <v>95</v>
      </c>
      <c r="F833" s="227">
        <f t="shared" si="80"/>
        <v>8.7197260273972607E-5</v>
      </c>
      <c r="G833" s="226">
        <f t="shared" si="81"/>
        <v>6.9183739726025706E-2</v>
      </c>
      <c r="I833" s="227">
        <f t="shared" si="82"/>
        <v>5.7008219178082192E-5</v>
      </c>
      <c r="J833" s="226">
        <f t="shared" si="83"/>
        <v>4.581578082191775E-2</v>
      </c>
    </row>
    <row r="834" spans="2:10" hidden="1" x14ac:dyDescent="0.2">
      <c r="B834" s="229">
        <f t="shared" si="78"/>
        <v>44267</v>
      </c>
      <c r="C834" s="228">
        <f t="shared" si="79"/>
        <v>3</v>
      </c>
      <c r="D834" s="228">
        <v>96</v>
      </c>
      <c r="F834" s="227">
        <f t="shared" si="80"/>
        <v>8.7197260273972607E-5</v>
      </c>
      <c r="G834" s="226">
        <f t="shared" si="81"/>
        <v>6.9270936986299672E-2</v>
      </c>
      <c r="I834" s="227">
        <f t="shared" si="82"/>
        <v>5.7008219178082192E-5</v>
      </c>
      <c r="J834" s="226">
        <f t="shared" si="83"/>
        <v>4.5872789041095832E-2</v>
      </c>
    </row>
    <row r="835" spans="2:10" hidden="1" x14ac:dyDescent="0.2">
      <c r="B835" s="229">
        <f t="shared" si="78"/>
        <v>44268</v>
      </c>
      <c r="C835" s="228">
        <f t="shared" si="79"/>
        <v>3</v>
      </c>
      <c r="D835" s="228">
        <v>97</v>
      </c>
      <c r="F835" s="227">
        <f t="shared" si="80"/>
        <v>8.7197260273972607E-5</v>
      </c>
      <c r="G835" s="226">
        <f t="shared" si="81"/>
        <v>6.9358134246573638E-2</v>
      </c>
      <c r="I835" s="227">
        <f t="shared" si="82"/>
        <v>5.7008219178082192E-5</v>
      </c>
      <c r="J835" s="226">
        <f t="shared" si="83"/>
        <v>4.5929797260273915E-2</v>
      </c>
    </row>
    <row r="836" spans="2:10" hidden="1" x14ac:dyDescent="0.2">
      <c r="B836" s="229">
        <f t="shared" si="78"/>
        <v>44269</v>
      </c>
      <c r="C836" s="228">
        <f t="shared" si="79"/>
        <v>3</v>
      </c>
      <c r="D836" s="228">
        <v>98</v>
      </c>
      <c r="F836" s="227">
        <f t="shared" si="80"/>
        <v>8.7197260273972607E-5</v>
      </c>
      <c r="G836" s="226">
        <f t="shared" si="81"/>
        <v>6.9445331506847605E-2</v>
      </c>
      <c r="I836" s="227">
        <f t="shared" si="82"/>
        <v>5.7008219178082192E-5</v>
      </c>
      <c r="J836" s="226">
        <f t="shared" si="83"/>
        <v>4.5986805479451998E-2</v>
      </c>
    </row>
    <row r="837" spans="2:10" hidden="1" x14ac:dyDescent="0.2">
      <c r="B837" s="229">
        <f t="shared" si="78"/>
        <v>44270</v>
      </c>
      <c r="C837" s="228">
        <f t="shared" si="79"/>
        <v>3</v>
      </c>
      <c r="D837" s="228">
        <v>99</v>
      </c>
      <c r="F837" s="227">
        <f t="shared" si="80"/>
        <v>8.7197260273972607E-5</v>
      </c>
      <c r="G837" s="226">
        <f t="shared" si="81"/>
        <v>6.9532528767121571E-2</v>
      </c>
      <c r="I837" s="227">
        <f t="shared" si="82"/>
        <v>5.7008219178082192E-5</v>
      </c>
      <c r="J837" s="226">
        <f t="shared" si="83"/>
        <v>4.604381369863008E-2</v>
      </c>
    </row>
    <row r="838" spans="2:10" hidden="1" x14ac:dyDescent="0.2">
      <c r="B838" s="229">
        <f t="shared" si="78"/>
        <v>44271</v>
      </c>
      <c r="C838" s="228">
        <f t="shared" si="79"/>
        <v>3</v>
      </c>
      <c r="D838" s="228">
        <v>100</v>
      </c>
      <c r="F838" s="227">
        <f t="shared" si="80"/>
        <v>8.7197260273972607E-5</v>
      </c>
      <c r="G838" s="226">
        <f t="shared" si="81"/>
        <v>6.9619726027395537E-2</v>
      </c>
      <c r="I838" s="227">
        <f t="shared" si="82"/>
        <v>5.7008219178082192E-5</v>
      </c>
      <c r="J838" s="226">
        <f t="shared" si="83"/>
        <v>4.6100821917808163E-2</v>
      </c>
    </row>
    <row r="839" spans="2:10" hidden="1" x14ac:dyDescent="0.2">
      <c r="B839" s="229">
        <f t="shared" si="78"/>
        <v>44272</v>
      </c>
      <c r="C839" s="228">
        <f t="shared" si="79"/>
        <v>3</v>
      </c>
      <c r="D839" s="228">
        <v>101</v>
      </c>
      <c r="F839" s="227">
        <f t="shared" si="80"/>
        <v>8.7197260273972607E-5</v>
      </c>
      <c r="G839" s="226">
        <f t="shared" si="81"/>
        <v>6.9706923287669503E-2</v>
      </c>
      <c r="I839" s="227">
        <f t="shared" si="82"/>
        <v>5.7008219178082192E-5</v>
      </c>
      <c r="J839" s="226">
        <f t="shared" si="83"/>
        <v>4.6157830136986246E-2</v>
      </c>
    </row>
    <row r="840" spans="2:10" hidden="1" x14ac:dyDescent="0.2">
      <c r="B840" s="229">
        <f t="shared" si="78"/>
        <v>44273</v>
      </c>
      <c r="C840" s="228">
        <f t="shared" si="79"/>
        <v>3</v>
      </c>
      <c r="D840" s="228">
        <v>102</v>
      </c>
      <c r="F840" s="227">
        <f t="shared" si="80"/>
        <v>8.7197260273972607E-5</v>
      </c>
      <c r="G840" s="226">
        <f t="shared" si="81"/>
        <v>6.979412054794347E-2</v>
      </c>
      <c r="I840" s="227">
        <f t="shared" si="82"/>
        <v>5.7008219178082192E-5</v>
      </c>
      <c r="J840" s="226">
        <f t="shared" si="83"/>
        <v>4.6214838356164328E-2</v>
      </c>
    </row>
    <row r="841" spans="2:10" hidden="1" x14ac:dyDescent="0.2">
      <c r="B841" s="229">
        <f t="shared" si="78"/>
        <v>44274</v>
      </c>
      <c r="C841" s="228">
        <f t="shared" si="79"/>
        <v>3</v>
      </c>
      <c r="D841" s="228">
        <v>103</v>
      </c>
      <c r="F841" s="227">
        <f t="shared" si="80"/>
        <v>8.7197260273972607E-5</v>
      </c>
      <c r="G841" s="226">
        <f t="shared" si="81"/>
        <v>6.9881317808217436E-2</v>
      </c>
      <c r="I841" s="227">
        <f t="shared" si="82"/>
        <v>5.7008219178082192E-5</v>
      </c>
      <c r="J841" s="226">
        <f t="shared" si="83"/>
        <v>4.6271846575342411E-2</v>
      </c>
    </row>
    <row r="842" spans="2:10" hidden="1" x14ac:dyDescent="0.2">
      <c r="B842" s="229">
        <f t="shared" si="78"/>
        <v>44275</v>
      </c>
      <c r="C842" s="228">
        <f t="shared" si="79"/>
        <v>3</v>
      </c>
      <c r="D842" s="228">
        <v>104</v>
      </c>
      <c r="F842" s="227">
        <f t="shared" si="80"/>
        <v>8.7197260273972607E-5</v>
      </c>
      <c r="G842" s="226">
        <f t="shared" si="81"/>
        <v>6.9968515068491402E-2</v>
      </c>
      <c r="I842" s="227">
        <f t="shared" si="82"/>
        <v>5.7008219178082192E-5</v>
      </c>
      <c r="J842" s="226">
        <f t="shared" si="83"/>
        <v>4.6328854794520494E-2</v>
      </c>
    </row>
    <row r="843" spans="2:10" hidden="1" x14ac:dyDescent="0.2">
      <c r="B843" s="229">
        <f t="shared" si="78"/>
        <v>44276</v>
      </c>
      <c r="C843" s="228">
        <f t="shared" si="79"/>
        <v>3</v>
      </c>
      <c r="D843" s="228">
        <v>105</v>
      </c>
      <c r="F843" s="227">
        <f t="shared" si="80"/>
        <v>8.7197260273972607E-5</v>
      </c>
      <c r="G843" s="226">
        <f t="shared" si="81"/>
        <v>7.0055712328765368E-2</v>
      </c>
      <c r="I843" s="227">
        <f t="shared" si="82"/>
        <v>5.7008219178082192E-5</v>
      </c>
      <c r="J843" s="226">
        <f t="shared" si="83"/>
        <v>4.6385863013698576E-2</v>
      </c>
    </row>
    <row r="844" spans="2:10" hidden="1" x14ac:dyDescent="0.2">
      <c r="B844" s="229">
        <f t="shared" si="78"/>
        <v>44277</v>
      </c>
      <c r="C844" s="228">
        <f t="shared" si="79"/>
        <v>3</v>
      </c>
      <c r="D844" s="228">
        <v>106</v>
      </c>
      <c r="F844" s="227">
        <f t="shared" si="80"/>
        <v>8.7197260273972607E-5</v>
      </c>
      <c r="G844" s="226">
        <f t="shared" si="81"/>
        <v>7.0142909589039334E-2</v>
      </c>
      <c r="I844" s="227">
        <f t="shared" si="82"/>
        <v>5.7008219178082192E-5</v>
      </c>
      <c r="J844" s="226">
        <f t="shared" si="83"/>
        <v>4.6442871232876659E-2</v>
      </c>
    </row>
    <row r="845" spans="2:10" hidden="1" x14ac:dyDescent="0.2">
      <c r="B845" s="229">
        <f t="shared" si="78"/>
        <v>44278</v>
      </c>
      <c r="C845" s="228">
        <f t="shared" si="79"/>
        <v>3</v>
      </c>
      <c r="D845" s="228">
        <v>107</v>
      </c>
      <c r="F845" s="227">
        <f t="shared" si="80"/>
        <v>8.7197260273972607E-5</v>
      </c>
      <c r="G845" s="226">
        <f t="shared" si="81"/>
        <v>7.0230106849313301E-2</v>
      </c>
      <c r="I845" s="227">
        <f t="shared" si="82"/>
        <v>5.7008219178082192E-5</v>
      </c>
      <c r="J845" s="226">
        <f t="shared" si="83"/>
        <v>4.6499879452054742E-2</v>
      </c>
    </row>
    <row r="846" spans="2:10" hidden="1" x14ac:dyDescent="0.2">
      <c r="B846" s="229">
        <f t="shared" si="78"/>
        <v>44279</v>
      </c>
      <c r="C846" s="228">
        <f t="shared" si="79"/>
        <v>3</v>
      </c>
      <c r="D846" s="228">
        <v>108</v>
      </c>
      <c r="F846" s="227">
        <f t="shared" si="80"/>
        <v>8.7197260273972607E-5</v>
      </c>
      <c r="G846" s="226">
        <f t="shared" si="81"/>
        <v>7.0317304109587267E-2</v>
      </c>
      <c r="I846" s="227">
        <f t="shared" si="82"/>
        <v>5.7008219178082192E-5</v>
      </c>
      <c r="J846" s="226">
        <f t="shared" si="83"/>
        <v>4.6556887671232824E-2</v>
      </c>
    </row>
    <row r="847" spans="2:10" hidden="1" x14ac:dyDescent="0.2">
      <c r="B847" s="229">
        <f t="shared" si="78"/>
        <v>44280</v>
      </c>
      <c r="C847" s="228">
        <f t="shared" si="79"/>
        <v>3</v>
      </c>
      <c r="D847" s="228">
        <v>109</v>
      </c>
      <c r="F847" s="227">
        <f t="shared" si="80"/>
        <v>8.7197260273972607E-5</v>
      </c>
      <c r="G847" s="226">
        <f t="shared" si="81"/>
        <v>7.0404501369861233E-2</v>
      </c>
      <c r="I847" s="227">
        <f t="shared" si="82"/>
        <v>5.7008219178082192E-5</v>
      </c>
      <c r="J847" s="226">
        <f t="shared" si="83"/>
        <v>4.6613895890410907E-2</v>
      </c>
    </row>
    <row r="848" spans="2:10" hidden="1" x14ac:dyDescent="0.2">
      <c r="B848" s="229">
        <f t="shared" si="78"/>
        <v>44281</v>
      </c>
      <c r="C848" s="228">
        <f t="shared" si="79"/>
        <v>3</v>
      </c>
      <c r="D848" s="228">
        <v>110</v>
      </c>
      <c r="F848" s="227">
        <f t="shared" si="80"/>
        <v>8.7197260273972607E-5</v>
      </c>
      <c r="G848" s="226">
        <f t="shared" si="81"/>
        <v>7.0491698630135199E-2</v>
      </c>
      <c r="I848" s="227">
        <f t="shared" si="82"/>
        <v>5.7008219178082192E-5</v>
      </c>
      <c r="J848" s="226">
        <f t="shared" si="83"/>
        <v>4.667090410958899E-2</v>
      </c>
    </row>
    <row r="849" spans="2:10" hidden="1" x14ac:dyDescent="0.2">
      <c r="B849" s="229">
        <f t="shared" si="78"/>
        <v>44282</v>
      </c>
      <c r="C849" s="228">
        <f t="shared" si="79"/>
        <v>3</v>
      </c>
      <c r="D849" s="228">
        <v>111</v>
      </c>
      <c r="F849" s="227">
        <f t="shared" si="80"/>
        <v>8.7197260273972607E-5</v>
      </c>
      <c r="G849" s="226">
        <f t="shared" si="81"/>
        <v>7.0578895890409166E-2</v>
      </c>
      <c r="I849" s="227">
        <f t="shared" si="82"/>
        <v>5.7008219178082192E-5</v>
      </c>
      <c r="J849" s="226">
        <f t="shared" si="83"/>
        <v>4.6727912328767073E-2</v>
      </c>
    </row>
    <row r="850" spans="2:10" hidden="1" x14ac:dyDescent="0.2">
      <c r="B850" s="229">
        <f t="shared" si="78"/>
        <v>44283</v>
      </c>
      <c r="C850" s="228">
        <f t="shared" si="79"/>
        <v>3</v>
      </c>
      <c r="D850" s="228">
        <v>112</v>
      </c>
      <c r="F850" s="227">
        <f t="shared" si="80"/>
        <v>8.7197260273972607E-5</v>
      </c>
      <c r="G850" s="226">
        <f t="shared" si="81"/>
        <v>7.0666093150683132E-2</v>
      </c>
      <c r="I850" s="227">
        <f t="shared" si="82"/>
        <v>5.7008219178082192E-5</v>
      </c>
      <c r="J850" s="226">
        <f t="shared" si="83"/>
        <v>4.6784920547945155E-2</v>
      </c>
    </row>
    <row r="851" spans="2:10" hidden="1" x14ac:dyDescent="0.2">
      <c r="B851" s="229">
        <f t="shared" si="78"/>
        <v>44284</v>
      </c>
      <c r="C851" s="228">
        <f t="shared" si="79"/>
        <v>3</v>
      </c>
      <c r="D851" s="228">
        <v>113</v>
      </c>
      <c r="F851" s="227">
        <f t="shared" si="80"/>
        <v>8.7197260273972607E-5</v>
      </c>
      <c r="G851" s="226">
        <f t="shared" si="81"/>
        <v>7.0753290410957098E-2</v>
      </c>
      <c r="I851" s="227">
        <f t="shared" si="82"/>
        <v>5.7008219178082192E-5</v>
      </c>
      <c r="J851" s="226">
        <f t="shared" si="83"/>
        <v>4.6841928767123238E-2</v>
      </c>
    </row>
    <row r="852" spans="2:10" hidden="1" x14ac:dyDescent="0.2">
      <c r="B852" s="229">
        <f t="shared" si="78"/>
        <v>44285</v>
      </c>
      <c r="C852" s="228">
        <f t="shared" si="79"/>
        <v>3</v>
      </c>
      <c r="D852" s="228">
        <v>114</v>
      </c>
      <c r="F852" s="227">
        <f t="shared" si="80"/>
        <v>8.7197260273972607E-5</v>
      </c>
      <c r="G852" s="226">
        <f t="shared" si="81"/>
        <v>7.0840487671231064E-2</v>
      </c>
      <c r="I852" s="227">
        <f t="shared" si="82"/>
        <v>5.7008219178082192E-5</v>
      </c>
      <c r="J852" s="226">
        <f t="shared" si="83"/>
        <v>4.6898936986301321E-2</v>
      </c>
    </row>
    <row r="853" spans="2:10" hidden="1" x14ac:dyDescent="0.2">
      <c r="B853" s="229">
        <f t="shared" si="78"/>
        <v>44286</v>
      </c>
      <c r="C853" s="228">
        <f t="shared" si="79"/>
        <v>3</v>
      </c>
      <c r="D853" s="228">
        <v>115</v>
      </c>
      <c r="F853" s="227">
        <f t="shared" si="80"/>
        <v>8.7197260273972607E-5</v>
      </c>
      <c r="G853" s="226">
        <f t="shared" si="81"/>
        <v>7.0927684931505031E-2</v>
      </c>
      <c r="I853" s="227">
        <f t="shared" si="82"/>
        <v>5.7008219178082192E-5</v>
      </c>
      <c r="J853" s="226">
        <f t="shared" si="83"/>
        <v>4.6955945205479403E-2</v>
      </c>
    </row>
    <row r="854" spans="2:10" x14ac:dyDescent="0.2">
      <c r="B854" s="229">
        <f t="shared" si="78"/>
        <v>44287</v>
      </c>
      <c r="C854" s="228">
        <f t="shared" si="79"/>
        <v>3</v>
      </c>
      <c r="D854" s="228">
        <v>116</v>
      </c>
      <c r="F854" s="227">
        <f t="shared" si="80"/>
        <v>8.7197260273972607E-5</v>
      </c>
      <c r="G854" s="226">
        <f t="shared" si="81"/>
        <v>7.1014882191778997E-2</v>
      </c>
      <c r="I854" s="227">
        <f t="shared" si="82"/>
        <v>5.7008219178082192E-5</v>
      </c>
      <c r="J854" s="226">
        <f t="shared" si="83"/>
        <v>4.7012953424657486E-2</v>
      </c>
    </row>
    <row r="855" spans="2:10" hidden="1" x14ac:dyDescent="0.2">
      <c r="B855" s="229">
        <f t="shared" si="78"/>
        <v>44288</v>
      </c>
      <c r="C855" s="228">
        <f t="shared" si="79"/>
        <v>3</v>
      </c>
      <c r="D855" s="228">
        <v>117</v>
      </c>
      <c r="F855" s="227">
        <f t="shared" si="80"/>
        <v>8.7197260273972607E-5</v>
      </c>
      <c r="G855" s="226">
        <f t="shared" si="81"/>
        <v>7.1102079452052963E-2</v>
      </c>
      <c r="I855" s="227">
        <f t="shared" si="82"/>
        <v>5.7008219178082192E-5</v>
      </c>
      <c r="J855" s="226">
        <f t="shared" si="83"/>
        <v>4.7069961643835569E-2</v>
      </c>
    </row>
    <row r="856" spans="2:10" hidden="1" x14ac:dyDescent="0.2">
      <c r="B856" s="229">
        <f t="shared" si="78"/>
        <v>44289</v>
      </c>
      <c r="C856" s="228">
        <f t="shared" si="79"/>
        <v>3</v>
      </c>
      <c r="D856" s="228">
        <v>118</v>
      </c>
      <c r="F856" s="227">
        <f t="shared" si="80"/>
        <v>8.7197260273972607E-5</v>
      </c>
      <c r="G856" s="226">
        <f t="shared" si="81"/>
        <v>7.1189276712326929E-2</v>
      </c>
      <c r="I856" s="227">
        <f t="shared" si="82"/>
        <v>5.7008219178082192E-5</v>
      </c>
      <c r="J856" s="226">
        <f t="shared" si="83"/>
        <v>4.7126969863013651E-2</v>
      </c>
    </row>
    <row r="857" spans="2:10" hidden="1" x14ac:dyDescent="0.2">
      <c r="B857" s="229">
        <f t="shared" si="78"/>
        <v>44290</v>
      </c>
      <c r="C857" s="228">
        <f t="shared" si="79"/>
        <v>3</v>
      </c>
      <c r="D857" s="228">
        <v>119</v>
      </c>
      <c r="F857" s="227">
        <f t="shared" si="80"/>
        <v>8.7197260273972607E-5</v>
      </c>
      <c r="G857" s="226">
        <f t="shared" si="81"/>
        <v>7.1276473972600896E-2</v>
      </c>
      <c r="I857" s="227">
        <f t="shared" si="82"/>
        <v>5.7008219178082192E-5</v>
      </c>
      <c r="J857" s="226">
        <f t="shared" si="83"/>
        <v>4.7183978082191734E-2</v>
      </c>
    </row>
    <row r="858" spans="2:10" hidden="1" x14ac:dyDescent="0.2">
      <c r="B858" s="229">
        <f t="shared" si="78"/>
        <v>44291</v>
      </c>
      <c r="C858" s="228">
        <f t="shared" si="79"/>
        <v>3</v>
      </c>
      <c r="D858" s="228">
        <v>120</v>
      </c>
      <c r="F858" s="227">
        <f t="shared" si="80"/>
        <v>8.7197260273972607E-5</v>
      </c>
      <c r="G858" s="226">
        <f t="shared" si="81"/>
        <v>7.1363671232874862E-2</v>
      </c>
      <c r="I858" s="227">
        <f t="shared" si="82"/>
        <v>5.7008219178082192E-5</v>
      </c>
      <c r="J858" s="226">
        <f t="shared" si="83"/>
        <v>4.7240986301369817E-2</v>
      </c>
    </row>
    <row r="859" spans="2:10" hidden="1" x14ac:dyDescent="0.2">
      <c r="B859" s="229">
        <f t="shared" si="78"/>
        <v>44292</v>
      </c>
      <c r="C859" s="228">
        <f t="shared" si="79"/>
        <v>3</v>
      </c>
      <c r="D859" s="228">
        <v>121</v>
      </c>
      <c r="F859" s="227">
        <f t="shared" si="80"/>
        <v>8.7197260273972607E-5</v>
      </c>
      <c r="G859" s="226">
        <f t="shared" si="81"/>
        <v>7.1450868493148828E-2</v>
      </c>
      <c r="I859" s="227">
        <f t="shared" si="82"/>
        <v>5.7008219178082192E-5</v>
      </c>
      <c r="J859" s="226">
        <f t="shared" si="83"/>
        <v>4.7297994520547899E-2</v>
      </c>
    </row>
    <row r="860" spans="2:10" hidden="1" x14ac:dyDescent="0.2">
      <c r="B860" s="229">
        <f t="shared" si="78"/>
        <v>44293</v>
      </c>
      <c r="C860" s="228">
        <f t="shared" si="79"/>
        <v>3</v>
      </c>
      <c r="D860" s="228">
        <v>122</v>
      </c>
      <c r="F860" s="227">
        <f t="shared" si="80"/>
        <v>8.7197260273972607E-5</v>
      </c>
      <c r="G860" s="226">
        <f t="shared" si="81"/>
        <v>7.1538065753422794E-2</v>
      </c>
      <c r="I860" s="227">
        <f t="shared" si="82"/>
        <v>5.7008219178082192E-5</v>
      </c>
      <c r="J860" s="226">
        <f t="shared" si="83"/>
        <v>4.7355002739725982E-2</v>
      </c>
    </row>
    <row r="861" spans="2:10" hidden="1" x14ac:dyDescent="0.2">
      <c r="B861" s="229">
        <f t="shared" si="78"/>
        <v>44294</v>
      </c>
      <c r="C861" s="228">
        <f t="shared" si="79"/>
        <v>3</v>
      </c>
      <c r="D861" s="228">
        <v>123</v>
      </c>
      <c r="F861" s="227">
        <f t="shared" si="80"/>
        <v>8.7197260273972607E-5</v>
      </c>
      <c r="G861" s="226">
        <f t="shared" si="81"/>
        <v>7.1625263013696761E-2</v>
      </c>
      <c r="I861" s="227">
        <f t="shared" si="82"/>
        <v>5.7008219178082192E-5</v>
      </c>
      <c r="J861" s="226">
        <f t="shared" si="83"/>
        <v>4.7412010958904065E-2</v>
      </c>
    </row>
    <row r="862" spans="2:10" hidden="1" x14ac:dyDescent="0.2">
      <c r="B862" s="229">
        <f t="shared" si="78"/>
        <v>44295</v>
      </c>
      <c r="C862" s="228">
        <f t="shared" si="79"/>
        <v>3</v>
      </c>
      <c r="D862" s="228">
        <v>124</v>
      </c>
      <c r="F862" s="227">
        <f t="shared" si="80"/>
        <v>8.7197260273972607E-5</v>
      </c>
      <c r="G862" s="226">
        <f t="shared" si="81"/>
        <v>7.1712460273970727E-2</v>
      </c>
      <c r="I862" s="227">
        <f t="shared" si="82"/>
        <v>5.7008219178082192E-5</v>
      </c>
      <c r="J862" s="226">
        <f t="shared" si="83"/>
        <v>4.7469019178082147E-2</v>
      </c>
    </row>
    <row r="863" spans="2:10" hidden="1" x14ac:dyDescent="0.2">
      <c r="B863" s="229">
        <f t="shared" si="78"/>
        <v>44296</v>
      </c>
      <c r="C863" s="228">
        <f t="shared" si="79"/>
        <v>3</v>
      </c>
      <c r="D863" s="228">
        <v>125</v>
      </c>
      <c r="F863" s="227">
        <f t="shared" si="80"/>
        <v>8.7197260273972607E-5</v>
      </c>
      <c r="G863" s="226">
        <f t="shared" si="81"/>
        <v>7.1799657534244693E-2</v>
      </c>
      <c r="I863" s="227">
        <f t="shared" si="82"/>
        <v>5.7008219178082192E-5</v>
      </c>
      <c r="J863" s="226">
        <f t="shared" si="83"/>
        <v>4.752602739726023E-2</v>
      </c>
    </row>
    <row r="864" spans="2:10" hidden="1" x14ac:dyDescent="0.2">
      <c r="B864" s="229">
        <f t="shared" si="78"/>
        <v>44297</v>
      </c>
      <c r="C864" s="228">
        <f t="shared" si="79"/>
        <v>3</v>
      </c>
      <c r="D864" s="228">
        <v>126</v>
      </c>
      <c r="F864" s="227">
        <f t="shared" si="80"/>
        <v>8.7197260273972607E-5</v>
      </c>
      <c r="G864" s="226">
        <f t="shared" si="81"/>
        <v>7.1886854794518659E-2</v>
      </c>
      <c r="I864" s="227">
        <f t="shared" si="82"/>
        <v>5.7008219178082192E-5</v>
      </c>
      <c r="J864" s="226">
        <f t="shared" si="83"/>
        <v>4.7583035616438313E-2</v>
      </c>
    </row>
    <row r="865" spans="2:10" hidden="1" x14ac:dyDescent="0.2">
      <c r="B865" s="229">
        <f t="shared" si="78"/>
        <v>44298</v>
      </c>
      <c r="C865" s="228">
        <f t="shared" si="79"/>
        <v>3</v>
      </c>
      <c r="D865" s="228">
        <v>127</v>
      </c>
      <c r="F865" s="227">
        <f t="shared" si="80"/>
        <v>8.7197260273972607E-5</v>
      </c>
      <c r="G865" s="226">
        <f t="shared" si="81"/>
        <v>7.1974052054792625E-2</v>
      </c>
      <c r="I865" s="227">
        <f t="shared" si="82"/>
        <v>5.7008219178082192E-5</v>
      </c>
      <c r="J865" s="226">
        <f t="shared" si="83"/>
        <v>4.7640043835616395E-2</v>
      </c>
    </row>
    <row r="866" spans="2:10" hidden="1" x14ac:dyDescent="0.2">
      <c r="B866" s="229">
        <f t="shared" si="78"/>
        <v>44299</v>
      </c>
      <c r="C866" s="228">
        <f t="shared" si="79"/>
        <v>3</v>
      </c>
      <c r="D866" s="228">
        <v>128</v>
      </c>
      <c r="F866" s="227">
        <f t="shared" si="80"/>
        <v>8.7197260273972607E-5</v>
      </c>
      <c r="G866" s="226">
        <f t="shared" si="81"/>
        <v>7.2061249315066592E-2</v>
      </c>
      <c r="I866" s="227">
        <f t="shared" si="82"/>
        <v>5.7008219178082192E-5</v>
      </c>
      <c r="J866" s="226">
        <f t="shared" si="83"/>
        <v>4.7697052054794478E-2</v>
      </c>
    </row>
    <row r="867" spans="2:10" hidden="1" x14ac:dyDescent="0.2">
      <c r="B867" s="229">
        <f t="shared" si="78"/>
        <v>44300</v>
      </c>
      <c r="C867" s="228">
        <f t="shared" si="79"/>
        <v>3</v>
      </c>
      <c r="D867" s="228">
        <v>129</v>
      </c>
      <c r="F867" s="227">
        <f t="shared" si="80"/>
        <v>8.7197260273972607E-5</v>
      </c>
      <c r="G867" s="226">
        <f t="shared" si="81"/>
        <v>7.2148446575340558E-2</v>
      </c>
      <c r="I867" s="227">
        <f t="shared" si="82"/>
        <v>5.7008219178082192E-5</v>
      </c>
      <c r="J867" s="226">
        <f t="shared" si="83"/>
        <v>4.7754060273972561E-2</v>
      </c>
    </row>
    <row r="868" spans="2:10" hidden="1" x14ac:dyDescent="0.2">
      <c r="B868" s="229">
        <f t="shared" ref="B868:B931" si="84">B867+1</f>
        <v>44301</v>
      </c>
      <c r="C868" s="228">
        <f t="shared" ref="C868:C931" si="85">C867</f>
        <v>3</v>
      </c>
      <c r="D868" s="228">
        <v>130</v>
      </c>
      <c r="F868" s="227">
        <f t="shared" ref="F868:F931" si="86">F867</f>
        <v>8.7197260273972607E-5</v>
      </c>
      <c r="G868" s="226">
        <f t="shared" ref="G868:G931" si="87">G867+F868</f>
        <v>7.2235643835614524E-2</v>
      </c>
      <c r="I868" s="227">
        <f t="shared" ref="I868:I931" si="88">I867</f>
        <v>5.7008219178082192E-5</v>
      </c>
      <c r="J868" s="226">
        <f t="shared" ref="J868:J931" si="89">J867+I868</f>
        <v>4.7811068493150644E-2</v>
      </c>
    </row>
    <row r="869" spans="2:10" hidden="1" x14ac:dyDescent="0.2">
      <c r="B869" s="229">
        <f t="shared" si="84"/>
        <v>44302</v>
      </c>
      <c r="C869" s="228">
        <f t="shared" si="85"/>
        <v>3</v>
      </c>
      <c r="D869" s="228">
        <v>131</v>
      </c>
      <c r="F869" s="227">
        <f t="shared" si="86"/>
        <v>8.7197260273972607E-5</v>
      </c>
      <c r="G869" s="226">
        <f t="shared" si="87"/>
        <v>7.232284109588849E-2</v>
      </c>
      <c r="I869" s="227">
        <f t="shared" si="88"/>
        <v>5.7008219178082192E-5</v>
      </c>
      <c r="J869" s="226">
        <f t="shared" si="89"/>
        <v>4.7868076712328726E-2</v>
      </c>
    </row>
    <row r="870" spans="2:10" hidden="1" x14ac:dyDescent="0.2">
      <c r="B870" s="229">
        <f t="shared" si="84"/>
        <v>44303</v>
      </c>
      <c r="C870" s="228">
        <f t="shared" si="85"/>
        <v>3</v>
      </c>
      <c r="D870" s="228">
        <v>132</v>
      </c>
      <c r="F870" s="227">
        <f t="shared" si="86"/>
        <v>8.7197260273972607E-5</v>
      </c>
      <c r="G870" s="226">
        <f t="shared" si="87"/>
        <v>7.2410038356162457E-2</v>
      </c>
      <c r="I870" s="227">
        <f t="shared" si="88"/>
        <v>5.7008219178082192E-5</v>
      </c>
      <c r="J870" s="226">
        <f t="shared" si="89"/>
        <v>4.7925084931506809E-2</v>
      </c>
    </row>
    <row r="871" spans="2:10" hidden="1" x14ac:dyDescent="0.2">
      <c r="B871" s="229">
        <f t="shared" si="84"/>
        <v>44304</v>
      </c>
      <c r="C871" s="228">
        <f t="shared" si="85"/>
        <v>3</v>
      </c>
      <c r="D871" s="228">
        <v>133</v>
      </c>
      <c r="F871" s="227">
        <f t="shared" si="86"/>
        <v>8.7197260273972607E-5</v>
      </c>
      <c r="G871" s="226">
        <f t="shared" si="87"/>
        <v>7.2497235616436423E-2</v>
      </c>
      <c r="I871" s="227">
        <f t="shared" si="88"/>
        <v>5.7008219178082192E-5</v>
      </c>
      <c r="J871" s="226">
        <f t="shared" si="89"/>
        <v>4.7982093150684892E-2</v>
      </c>
    </row>
    <row r="872" spans="2:10" hidden="1" x14ac:dyDescent="0.2">
      <c r="B872" s="229">
        <f t="shared" si="84"/>
        <v>44305</v>
      </c>
      <c r="C872" s="228">
        <f t="shared" si="85"/>
        <v>3</v>
      </c>
      <c r="D872" s="228">
        <v>134</v>
      </c>
      <c r="F872" s="227">
        <f t="shared" si="86"/>
        <v>8.7197260273972607E-5</v>
      </c>
      <c r="G872" s="226">
        <f t="shared" si="87"/>
        <v>7.2584432876710389E-2</v>
      </c>
      <c r="I872" s="227">
        <f t="shared" si="88"/>
        <v>5.7008219178082192E-5</v>
      </c>
      <c r="J872" s="226">
        <f t="shared" si="89"/>
        <v>4.8039101369862974E-2</v>
      </c>
    </row>
    <row r="873" spans="2:10" hidden="1" x14ac:dyDescent="0.2">
      <c r="B873" s="229">
        <f t="shared" si="84"/>
        <v>44306</v>
      </c>
      <c r="C873" s="228">
        <f t="shared" si="85"/>
        <v>3</v>
      </c>
      <c r="D873" s="228">
        <v>135</v>
      </c>
      <c r="F873" s="227">
        <f t="shared" si="86"/>
        <v>8.7197260273972607E-5</v>
      </c>
      <c r="G873" s="226">
        <f t="shared" si="87"/>
        <v>7.2671630136984355E-2</v>
      </c>
      <c r="I873" s="227">
        <f t="shared" si="88"/>
        <v>5.7008219178082192E-5</v>
      </c>
      <c r="J873" s="226">
        <f t="shared" si="89"/>
        <v>4.8096109589041057E-2</v>
      </c>
    </row>
    <row r="874" spans="2:10" hidden="1" x14ac:dyDescent="0.2">
      <c r="B874" s="229">
        <f t="shared" si="84"/>
        <v>44307</v>
      </c>
      <c r="C874" s="228">
        <f t="shared" si="85"/>
        <v>3</v>
      </c>
      <c r="D874" s="228">
        <v>136</v>
      </c>
      <c r="F874" s="227">
        <f t="shared" si="86"/>
        <v>8.7197260273972607E-5</v>
      </c>
      <c r="G874" s="226">
        <f t="shared" si="87"/>
        <v>7.2758827397258322E-2</v>
      </c>
      <c r="I874" s="227">
        <f t="shared" si="88"/>
        <v>5.7008219178082192E-5</v>
      </c>
      <c r="J874" s="226">
        <f t="shared" si="89"/>
        <v>4.815311780821914E-2</v>
      </c>
    </row>
    <row r="875" spans="2:10" hidden="1" x14ac:dyDescent="0.2">
      <c r="B875" s="229">
        <f t="shared" si="84"/>
        <v>44308</v>
      </c>
      <c r="C875" s="228">
        <f t="shared" si="85"/>
        <v>3</v>
      </c>
      <c r="D875" s="228">
        <v>137</v>
      </c>
      <c r="F875" s="227">
        <f t="shared" si="86"/>
        <v>8.7197260273972607E-5</v>
      </c>
      <c r="G875" s="226">
        <f t="shared" si="87"/>
        <v>7.2846024657532288E-2</v>
      </c>
      <c r="I875" s="227">
        <f t="shared" si="88"/>
        <v>5.7008219178082192E-5</v>
      </c>
      <c r="J875" s="226">
        <f t="shared" si="89"/>
        <v>4.8210126027397222E-2</v>
      </c>
    </row>
    <row r="876" spans="2:10" hidden="1" x14ac:dyDescent="0.2">
      <c r="B876" s="229">
        <f t="shared" si="84"/>
        <v>44309</v>
      </c>
      <c r="C876" s="228">
        <f t="shared" si="85"/>
        <v>3</v>
      </c>
      <c r="D876" s="228">
        <v>138</v>
      </c>
      <c r="F876" s="227">
        <f t="shared" si="86"/>
        <v>8.7197260273972607E-5</v>
      </c>
      <c r="G876" s="226">
        <f t="shared" si="87"/>
        <v>7.2933221917806254E-2</v>
      </c>
      <c r="I876" s="227">
        <f t="shared" si="88"/>
        <v>5.7008219178082192E-5</v>
      </c>
      <c r="J876" s="226">
        <f t="shared" si="89"/>
        <v>4.8267134246575305E-2</v>
      </c>
    </row>
    <row r="877" spans="2:10" hidden="1" x14ac:dyDescent="0.2">
      <c r="B877" s="229">
        <f t="shared" si="84"/>
        <v>44310</v>
      </c>
      <c r="C877" s="228">
        <f t="shared" si="85"/>
        <v>3</v>
      </c>
      <c r="D877" s="228">
        <v>139</v>
      </c>
      <c r="F877" s="227">
        <f t="shared" si="86"/>
        <v>8.7197260273972607E-5</v>
      </c>
      <c r="G877" s="226">
        <f t="shared" si="87"/>
        <v>7.302041917808022E-2</v>
      </c>
      <c r="I877" s="227">
        <f t="shared" si="88"/>
        <v>5.7008219178082192E-5</v>
      </c>
      <c r="J877" s="226">
        <f t="shared" si="89"/>
        <v>4.8324142465753388E-2</v>
      </c>
    </row>
    <row r="878" spans="2:10" hidden="1" x14ac:dyDescent="0.2">
      <c r="B878" s="229">
        <f t="shared" si="84"/>
        <v>44311</v>
      </c>
      <c r="C878" s="228">
        <f t="shared" si="85"/>
        <v>3</v>
      </c>
      <c r="D878" s="228">
        <v>140</v>
      </c>
      <c r="F878" s="227">
        <f t="shared" si="86"/>
        <v>8.7197260273972607E-5</v>
      </c>
      <c r="G878" s="226">
        <f t="shared" si="87"/>
        <v>7.3107616438354187E-2</v>
      </c>
      <c r="I878" s="227">
        <f t="shared" si="88"/>
        <v>5.7008219178082192E-5</v>
      </c>
      <c r="J878" s="226">
        <f t="shared" si="89"/>
        <v>4.838115068493147E-2</v>
      </c>
    </row>
    <row r="879" spans="2:10" hidden="1" x14ac:dyDescent="0.2">
      <c r="B879" s="229">
        <f t="shared" si="84"/>
        <v>44312</v>
      </c>
      <c r="C879" s="228">
        <f t="shared" si="85"/>
        <v>3</v>
      </c>
      <c r="D879" s="228">
        <v>141</v>
      </c>
      <c r="F879" s="227">
        <f t="shared" si="86"/>
        <v>8.7197260273972607E-5</v>
      </c>
      <c r="G879" s="226">
        <f t="shared" si="87"/>
        <v>7.3194813698628153E-2</v>
      </c>
      <c r="I879" s="227">
        <f t="shared" si="88"/>
        <v>5.7008219178082192E-5</v>
      </c>
      <c r="J879" s="226">
        <f t="shared" si="89"/>
        <v>4.8438158904109553E-2</v>
      </c>
    </row>
    <row r="880" spans="2:10" hidden="1" x14ac:dyDescent="0.2">
      <c r="B880" s="229">
        <f t="shared" si="84"/>
        <v>44313</v>
      </c>
      <c r="C880" s="228">
        <f t="shared" si="85"/>
        <v>3</v>
      </c>
      <c r="D880" s="228">
        <v>142</v>
      </c>
      <c r="F880" s="227">
        <f t="shared" si="86"/>
        <v>8.7197260273972607E-5</v>
      </c>
      <c r="G880" s="226">
        <f t="shared" si="87"/>
        <v>7.3282010958902119E-2</v>
      </c>
      <c r="I880" s="227">
        <f t="shared" si="88"/>
        <v>5.7008219178082192E-5</v>
      </c>
      <c r="J880" s="226">
        <f t="shared" si="89"/>
        <v>4.8495167123287636E-2</v>
      </c>
    </row>
    <row r="881" spans="2:10" hidden="1" x14ac:dyDescent="0.2">
      <c r="B881" s="229">
        <f t="shared" si="84"/>
        <v>44314</v>
      </c>
      <c r="C881" s="228">
        <f t="shared" si="85"/>
        <v>3</v>
      </c>
      <c r="D881" s="228">
        <v>143</v>
      </c>
      <c r="F881" s="227">
        <f t="shared" si="86"/>
        <v>8.7197260273972607E-5</v>
      </c>
      <c r="G881" s="226">
        <f t="shared" si="87"/>
        <v>7.3369208219176085E-2</v>
      </c>
      <c r="I881" s="227">
        <f t="shared" si="88"/>
        <v>5.7008219178082192E-5</v>
      </c>
      <c r="J881" s="226">
        <f t="shared" si="89"/>
        <v>4.8552175342465718E-2</v>
      </c>
    </row>
    <row r="882" spans="2:10" hidden="1" x14ac:dyDescent="0.2">
      <c r="B882" s="229">
        <f t="shared" si="84"/>
        <v>44315</v>
      </c>
      <c r="C882" s="228">
        <f t="shared" si="85"/>
        <v>3</v>
      </c>
      <c r="D882" s="228">
        <v>144</v>
      </c>
      <c r="F882" s="227">
        <f t="shared" si="86"/>
        <v>8.7197260273972607E-5</v>
      </c>
      <c r="G882" s="226">
        <f t="shared" si="87"/>
        <v>7.3456405479450051E-2</v>
      </c>
      <c r="I882" s="227">
        <f t="shared" si="88"/>
        <v>5.7008219178082192E-5</v>
      </c>
      <c r="J882" s="226">
        <f t="shared" si="89"/>
        <v>4.8609183561643801E-2</v>
      </c>
    </row>
    <row r="883" spans="2:10" hidden="1" x14ac:dyDescent="0.2">
      <c r="B883" s="229">
        <f t="shared" si="84"/>
        <v>44316</v>
      </c>
      <c r="C883" s="228">
        <f t="shared" si="85"/>
        <v>3</v>
      </c>
      <c r="D883" s="228">
        <v>145</v>
      </c>
      <c r="F883" s="227">
        <f t="shared" si="86"/>
        <v>8.7197260273972607E-5</v>
      </c>
      <c r="G883" s="226">
        <f t="shared" si="87"/>
        <v>7.3543602739724018E-2</v>
      </c>
      <c r="I883" s="227">
        <f t="shared" si="88"/>
        <v>5.7008219178082192E-5</v>
      </c>
      <c r="J883" s="226">
        <f t="shared" si="89"/>
        <v>4.8666191780821884E-2</v>
      </c>
    </row>
    <row r="884" spans="2:10" x14ac:dyDescent="0.2">
      <c r="B884" s="229">
        <f t="shared" si="84"/>
        <v>44317</v>
      </c>
      <c r="C884" s="228">
        <f t="shared" si="85"/>
        <v>3</v>
      </c>
      <c r="D884" s="228">
        <v>146</v>
      </c>
      <c r="F884" s="227">
        <f t="shared" si="86"/>
        <v>8.7197260273972607E-5</v>
      </c>
      <c r="G884" s="226">
        <f t="shared" si="87"/>
        <v>7.3630799999997984E-2</v>
      </c>
      <c r="I884" s="227">
        <f t="shared" si="88"/>
        <v>5.7008219178082192E-5</v>
      </c>
      <c r="J884" s="226">
        <f t="shared" si="89"/>
        <v>4.8723199999999967E-2</v>
      </c>
    </row>
    <row r="885" spans="2:10" hidden="1" x14ac:dyDescent="0.2">
      <c r="B885" s="229">
        <f t="shared" si="84"/>
        <v>44318</v>
      </c>
      <c r="C885" s="228">
        <f t="shared" si="85"/>
        <v>3</v>
      </c>
      <c r="D885" s="228">
        <v>147</v>
      </c>
      <c r="F885" s="227">
        <f t="shared" si="86"/>
        <v>8.7197260273972607E-5</v>
      </c>
      <c r="G885" s="226">
        <f t="shared" si="87"/>
        <v>7.371799726027195E-2</v>
      </c>
      <c r="I885" s="227">
        <f t="shared" si="88"/>
        <v>5.7008219178082192E-5</v>
      </c>
      <c r="J885" s="226">
        <f t="shared" si="89"/>
        <v>4.8780208219178049E-2</v>
      </c>
    </row>
    <row r="886" spans="2:10" hidden="1" x14ac:dyDescent="0.2">
      <c r="B886" s="229">
        <f t="shared" si="84"/>
        <v>44319</v>
      </c>
      <c r="C886" s="228">
        <f t="shared" si="85"/>
        <v>3</v>
      </c>
      <c r="D886" s="228">
        <v>148</v>
      </c>
      <c r="F886" s="227">
        <f t="shared" si="86"/>
        <v>8.7197260273972607E-5</v>
      </c>
      <c r="G886" s="226">
        <f t="shared" si="87"/>
        <v>7.3805194520545916E-2</v>
      </c>
      <c r="I886" s="227">
        <f t="shared" si="88"/>
        <v>5.7008219178082192E-5</v>
      </c>
      <c r="J886" s="226">
        <f t="shared" si="89"/>
        <v>4.8837216438356132E-2</v>
      </c>
    </row>
    <row r="887" spans="2:10" hidden="1" x14ac:dyDescent="0.2">
      <c r="B887" s="229">
        <f t="shared" si="84"/>
        <v>44320</v>
      </c>
      <c r="C887" s="228">
        <f t="shared" si="85"/>
        <v>3</v>
      </c>
      <c r="D887" s="228">
        <v>149</v>
      </c>
      <c r="F887" s="227">
        <f t="shared" si="86"/>
        <v>8.7197260273972607E-5</v>
      </c>
      <c r="G887" s="226">
        <f t="shared" si="87"/>
        <v>7.3892391780819883E-2</v>
      </c>
      <c r="I887" s="227">
        <f t="shared" si="88"/>
        <v>5.7008219178082192E-5</v>
      </c>
      <c r="J887" s="226">
        <f t="shared" si="89"/>
        <v>4.8894224657534215E-2</v>
      </c>
    </row>
    <row r="888" spans="2:10" hidden="1" x14ac:dyDescent="0.2">
      <c r="B888" s="229">
        <f t="shared" si="84"/>
        <v>44321</v>
      </c>
      <c r="C888" s="228">
        <f t="shared" si="85"/>
        <v>3</v>
      </c>
      <c r="D888" s="228">
        <v>150</v>
      </c>
      <c r="F888" s="227">
        <f t="shared" si="86"/>
        <v>8.7197260273972607E-5</v>
      </c>
      <c r="G888" s="226">
        <f t="shared" si="87"/>
        <v>7.3979589041093849E-2</v>
      </c>
      <c r="I888" s="227">
        <f t="shared" si="88"/>
        <v>5.7008219178082192E-5</v>
      </c>
      <c r="J888" s="226">
        <f t="shared" si="89"/>
        <v>4.8951232876712297E-2</v>
      </c>
    </row>
    <row r="889" spans="2:10" hidden="1" x14ac:dyDescent="0.2">
      <c r="B889" s="229">
        <f t="shared" si="84"/>
        <v>44322</v>
      </c>
      <c r="C889" s="228">
        <f t="shared" si="85"/>
        <v>3</v>
      </c>
      <c r="D889" s="228">
        <v>151</v>
      </c>
      <c r="F889" s="227">
        <f t="shared" si="86"/>
        <v>8.7197260273972607E-5</v>
      </c>
      <c r="G889" s="226">
        <f t="shared" si="87"/>
        <v>7.4066786301367815E-2</v>
      </c>
      <c r="I889" s="227">
        <f t="shared" si="88"/>
        <v>5.7008219178082192E-5</v>
      </c>
      <c r="J889" s="226">
        <f t="shared" si="89"/>
        <v>4.900824109589038E-2</v>
      </c>
    </row>
    <row r="890" spans="2:10" hidden="1" x14ac:dyDescent="0.2">
      <c r="B890" s="229">
        <f t="shared" si="84"/>
        <v>44323</v>
      </c>
      <c r="C890" s="228">
        <f t="shared" si="85"/>
        <v>3</v>
      </c>
      <c r="D890" s="228">
        <v>152</v>
      </c>
      <c r="F890" s="227">
        <f t="shared" si="86"/>
        <v>8.7197260273972607E-5</v>
      </c>
      <c r="G890" s="226">
        <f t="shared" si="87"/>
        <v>7.4153983561641781E-2</v>
      </c>
      <c r="I890" s="227">
        <f t="shared" si="88"/>
        <v>5.7008219178082192E-5</v>
      </c>
      <c r="J890" s="226">
        <f t="shared" si="89"/>
        <v>4.9065249315068463E-2</v>
      </c>
    </row>
    <row r="891" spans="2:10" hidden="1" x14ac:dyDescent="0.2">
      <c r="B891" s="229">
        <f t="shared" si="84"/>
        <v>44324</v>
      </c>
      <c r="C891" s="228">
        <f t="shared" si="85"/>
        <v>3</v>
      </c>
      <c r="D891" s="228">
        <v>153</v>
      </c>
      <c r="F891" s="227">
        <f t="shared" si="86"/>
        <v>8.7197260273972607E-5</v>
      </c>
      <c r="G891" s="226">
        <f t="shared" si="87"/>
        <v>7.4241180821915748E-2</v>
      </c>
      <c r="I891" s="227">
        <f t="shared" si="88"/>
        <v>5.7008219178082192E-5</v>
      </c>
      <c r="J891" s="226">
        <f t="shared" si="89"/>
        <v>4.9122257534246545E-2</v>
      </c>
    </row>
    <row r="892" spans="2:10" hidden="1" x14ac:dyDescent="0.2">
      <c r="B892" s="229">
        <f t="shared" si="84"/>
        <v>44325</v>
      </c>
      <c r="C892" s="228">
        <f t="shared" si="85"/>
        <v>3</v>
      </c>
      <c r="D892" s="228">
        <v>154</v>
      </c>
      <c r="F892" s="227">
        <f t="shared" si="86"/>
        <v>8.7197260273972607E-5</v>
      </c>
      <c r="G892" s="226">
        <f t="shared" si="87"/>
        <v>7.4328378082189714E-2</v>
      </c>
      <c r="I892" s="227">
        <f t="shared" si="88"/>
        <v>5.7008219178082192E-5</v>
      </c>
      <c r="J892" s="226">
        <f t="shared" si="89"/>
        <v>4.9179265753424628E-2</v>
      </c>
    </row>
    <row r="893" spans="2:10" hidden="1" x14ac:dyDescent="0.2">
      <c r="B893" s="229">
        <f t="shared" si="84"/>
        <v>44326</v>
      </c>
      <c r="C893" s="228">
        <f t="shared" si="85"/>
        <v>3</v>
      </c>
      <c r="D893" s="228">
        <v>155</v>
      </c>
      <c r="F893" s="227">
        <f t="shared" si="86"/>
        <v>8.7197260273972607E-5</v>
      </c>
      <c r="G893" s="226">
        <f t="shared" si="87"/>
        <v>7.441557534246368E-2</v>
      </c>
      <c r="I893" s="227">
        <f t="shared" si="88"/>
        <v>5.7008219178082192E-5</v>
      </c>
      <c r="J893" s="226">
        <f t="shared" si="89"/>
        <v>4.9236273972602711E-2</v>
      </c>
    </row>
    <row r="894" spans="2:10" hidden="1" x14ac:dyDescent="0.2">
      <c r="B894" s="229">
        <f t="shared" si="84"/>
        <v>44327</v>
      </c>
      <c r="C894" s="228">
        <f t="shared" si="85"/>
        <v>3</v>
      </c>
      <c r="D894" s="228">
        <v>156</v>
      </c>
      <c r="F894" s="227">
        <f t="shared" si="86"/>
        <v>8.7197260273972607E-5</v>
      </c>
      <c r="G894" s="226">
        <f t="shared" si="87"/>
        <v>7.4502772602737646E-2</v>
      </c>
      <c r="I894" s="227">
        <f t="shared" si="88"/>
        <v>5.7008219178082192E-5</v>
      </c>
      <c r="J894" s="226">
        <f t="shared" si="89"/>
        <v>4.9293282191780793E-2</v>
      </c>
    </row>
    <row r="895" spans="2:10" hidden="1" x14ac:dyDescent="0.2">
      <c r="B895" s="229">
        <f t="shared" si="84"/>
        <v>44328</v>
      </c>
      <c r="C895" s="228">
        <f t="shared" si="85"/>
        <v>3</v>
      </c>
      <c r="D895" s="228">
        <v>157</v>
      </c>
      <c r="F895" s="227">
        <f t="shared" si="86"/>
        <v>8.7197260273972607E-5</v>
      </c>
      <c r="G895" s="226">
        <f t="shared" si="87"/>
        <v>7.4589969863011613E-2</v>
      </c>
      <c r="I895" s="227">
        <f t="shared" si="88"/>
        <v>5.7008219178082192E-5</v>
      </c>
      <c r="J895" s="226">
        <f t="shared" si="89"/>
        <v>4.9350290410958876E-2</v>
      </c>
    </row>
    <row r="896" spans="2:10" hidden="1" x14ac:dyDescent="0.2">
      <c r="B896" s="229">
        <f t="shared" si="84"/>
        <v>44329</v>
      </c>
      <c r="C896" s="228">
        <f t="shared" si="85"/>
        <v>3</v>
      </c>
      <c r="D896" s="228">
        <v>158</v>
      </c>
      <c r="F896" s="227">
        <f t="shared" si="86"/>
        <v>8.7197260273972607E-5</v>
      </c>
      <c r="G896" s="226">
        <f t="shared" si="87"/>
        <v>7.4677167123285579E-2</v>
      </c>
      <c r="I896" s="227">
        <f t="shared" si="88"/>
        <v>5.7008219178082192E-5</v>
      </c>
      <c r="J896" s="226">
        <f t="shared" si="89"/>
        <v>4.9407298630136959E-2</v>
      </c>
    </row>
    <row r="897" spans="2:10" hidden="1" x14ac:dyDescent="0.2">
      <c r="B897" s="229">
        <f t="shared" si="84"/>
        <v>44330</v>
      </c>
      <c r="C897" s="228">
        <f t="shared" si="85"/>
        <v>3</v>
      </c>
      <c r="D897" s="228">
        <v>159</v>
      </c>
      <c r="F897" s="227">
        <f t="shared" si="86"/>
        <v>8.7197260273972607E-5</v>
      </c>
      <c r="G897" s="226">
        <f t="shared" si="87"/>
        <v>7.4764364383559545E-2</v>
      </c>
      <c r="I897" s="227">
        <f t="shared" si="88"/>
        <v>5.7008219178082192E-5</v>
      </c>
      <c r="J897" s="226">
        <f t="shared" si="89"/>
        <v>4.9464306849315041E-2</v>
      </c>
    </row>
    <row r="898" spans="2:10" hidden="1" x14ac:dyDescent="0.2">
      <c r="B898" s="229">
        <f t="shared" si="84"/>
        <v>44331</v>
      </c>
      <c r="C898" s="228">
        <f t="shared" si="85"/>
        <v>3</v>
      </c>
      <c r="D898" s="228">
        <v>160</v>
      </c>
      <c r="F898" s="227">
        <f t="shared" si="86"/>
        <v>8.7197260273972607E-5</v>
      </c>
      <c r="G898" s="226">
        <f t="shared" si="87"/>
        <v>7.4851561643833511E-2</v>
      </c>
      <c r="I898" s="227">
        <f t="shared" si="88"/>
        <v>5.7008219178082192E-5</v>
      </c>
      <c r="J898" s="226">
        <f t="shared" si="89"/>
        <v>4.9521315068493124E-2</v>
      </c>
    </row>
    <row r="899" spans="2:10" hidden="1" x14ac:dyDescent="0.2">
      <c r="B899" s="229">
        <f t="shared" si="84"/>
        <v>44332</v>
      </c>
      <c r="C899" s="228">
        <f t="shared" si="85"/>
        <v>3</v>
      </c>
      <c r="D899" s="228">
        <v>161</v>
      </c>
      <c r="F899" s="227">
        <f t="shared" si="86"/>
        <v>8.7197260273972607E-5</v>
      </c>
      <c r="G899" s="226">
        <f t="shared" si="87"/>
        <v>7.4938758904107478E-2</v>
      </c>
      <c r="I899" s="227">
        <f t="shared" si="88"/>
        <v>5.7008219178082192E-5</v>
      </c>
      <c r="J899" s="226">
        <f t="shared" si="89"/>
        <v>4.9578323287671207E-2</v>
      </c>
    </row>
    <row r="900" spans="2:10" hidden="1" x14ac:dyDescent="0.2">
      <c r="B900" s="229">
        <f t="shared" si="84"/>
        <v>44333</v>
      </c>
      <c r="C900" s="228">
        <f t="shared" si="85"/>
        <v>3</v>
      </c>
      <c r="D900" s="228">
        <v>162</v>
      </c>
      <c r="F900" s="227">
        <f t="shared" si="86"/>
        <v>8.7197260273972607E-5</v>
      </c>
      <c r="G900" s="226">
        <f t="shared" si="87"/>
        <v>7.5025956164381444E-2</v>
      </c>
      <c r="I900" s="227">
        <f t="shared" si="88"/>
        <v>5.7008219178082192E-5</v>
      </c>
      <c r="J900" s="226">
        <f t="shared" si="89"/>
        <v>4.963533150684929E-2</v>
      </c>
    </row>
    <row r="901" spans="2:10" hidden="1" x14ac:dyDescent="0.2">
      <c r="B901" s="229">
        <f t="shared" si="84"/>
        <v>44334</v>
      </c>
      <c r="C901" s="228">
        <f t="shared" si="85"/>
        <v>3</v>
      </c>
      <c r="D901" s="228">
        <v>163</v>
      </c>
      <c r="F901" s="227">
        <f t="shared" si="86"/>
        <v>8.7197260273972607E-5</v>
      </c>
      <c r="G901" s="226">
        <f t="shared" si="87"/>
        <v>7.511315342465541E-2</v>
      </c>
      <c r="I901" s="227">
        <f t="shared" si="88"/>
        <v>5.7008219178082192E-5</v>
      </c>
      <c r="J901" s="226">
        <f t="shared" si="89"/>
        <v>4.9692339726027372E-2</v>
      </c>
    </row>
    <row r="902" spans="2:10" hidden="1" x14ac:dyDescent="0.2">
      <c r="B902" s="229">
        <f t="shared" si="84"/>
        <v>44335</v>
      </c>
      <c r="C902" s="228">
        <f t="shared" si="85"/>
        <v>3</v>
      </c>
      <c r="D902" s="228">
        <v>164</v>
      </c>
      <c r="F902" s="227">
        <f t="shared" si="86"/>
        <v>8.7197260273972607E-5</v>
      </c>
      <c r="G902" s="226">
        <f t="shared" si="87"/>
        <v>7.5200350684929376E-2</v>
      </c>
      <c r="I902" s="227">
        <f t="shared" si="88"/>
        <v>5.7008219178082192E-5</v>
      </c>
      <c r="J902" s="226">
        <f t="shared" si="89"/>
        <v>4.9749347945205455E-2</v>
      </c>
    </row>
    <row r="903" spans="2:10" hidden="1" x14ac:dyDescent="0.2">
      <c r="B903" s="229">
        <f t="shared" si="84"/>
        <v>44336</v>
      </c>
      <c r="C903" s="228">
        <f t="shared" si="85"/>
        <v>3</v>
      </c>
      <c r="D903" s="228">
        <v>165</v>
      </c>
      <c r="F903" s="227">
        <f t="shared" si="86"/>
        <v>8.7197260273972607E-5</v>
      </c>
      <c r="G903" s="226">
        <f t="shared" si="87"/>
        <v>7.5287547945203342E-2</v>
      </c>
      <c r="I903" s="227">
        <f t="shared" si="88"/>
        <v>5.7008219178082192E-5</v>
      </c>
      <c r="J903" s="226">
        <f t="shared" si="89"/>
        <v>4.9806356164383538E-2</v>
      </c>
    </row>
    <row r="904" spans="2:10" hidden="1" x14ac:dyDescent="0.2">
      <c r="B904" s="229">
        <f t="shared" si="84"/>
        <v>44337</v>
      </c>
      <c r="C904" s="228">
        <f t="shared" si="85"/>
        <v>3</v>
      </c>
      <c r="D904" s="228">
        <v>166</v>
      </c>
      <c r="F904" s="227">
        <f t="shared" si="86"/>
        <v>8.7197260273972607E-5</v>
      </c>
      <c r="G904" s="226">
        <f t="shared" si="87"/>
        <v>7.5374745205477309E-2</v>
      </c>
      <c r="I904" s="227">
        <f t="shared" si="88"/>
        <v>5.7008219178082192E-5</v>
      </c>
      <c r="J904" s="226">
        <f t="shared" si="89"/>
        <v>4.986336438356162E-2</v>
      </c>
    </row>
    <row r="905" spans="2:10" hidden="1" x14ac:dyDescent="0.2">
      <c r="B905" s="229">
        <f t="shared" si="84"/>
        <v>44338</v>
      </c>
      <c r="C905" s="228">
        <f t="shared" si="85"/>
        <v>3</v>
      </c>
      <c r="D905" s="228">
        <v>167</v>
      </c>
      <c r="F905" s="227">
        <f t="shared" si="86"/>
        <v>8.7197260273972607E-5</v>
      </c>
      <c r="G905" s="226">
        <f t="shared" si="87"/>
        <v>7.5461942465751275E-2</v>
      </c>
      <c r="I905" s="227">
        <f t="shared" si="88"/>
        <v>5.7008219178082192E-5</v>
      </c>
      <c r="J905" s="226">
        <f t="shared" si="89"/>
        <v>4.9920372602739703E-2</v>
      </c>
    </row>
    <row r="906" spans="2:10" hidden="1" x14ac:dyDescent="0.2">
      <c r="B906" s="229">
        <f t="shared" si="84"/>
        <v>44339</v>
      </c>
      <c r="C906" s="228">
        <f t="shared" si="85"/>
        <v>3</v>
      </c>
      <c r="D906" s="228">
        <v>168</v>
      </c>
      <c r="F906" s="227">
        <f t="shared" si="86"/>
        <v>8.7197260273972607E-5</v>
      </c>
      <c r="G906" s="226">
        <f t="shared" si="87"/>
        <v>7.5549139726025241E-2</v>
      </c>
      <c r="I906" s="227">
        <f t="shared" si="88"/>
        <v>5.7008219178082192E-5</v>
      </c>
      <c r="J906" s="226">
        <f t="shared" si="89"/>
        <v>4.9977380821917786E-2</v>
      </c>
    </row>
    <row r="907" spans="2:10" hidden="1" x14ac:dyDescent="0.2">
      <c r="B907" s="229">
        <f t="shared" si="84"/>
        <v>44340</v>
      </c>
      <c r="C907" s="228">
        <f t="shared" si="85"/>
        <v>3</v>
      </c>
      <c r="D907" s="228">
        <v>169</v>
      </c>
      <c r="F907" s="227">
        <f t="shared" si="86"/>
        <v>8.7197260273972607E-5</v>
      </c>
      <c r="G907" s="226">
        <f t="shared" si="87"/>
        <v>7.5636336986299207E-2</v>
      </c>
      <c r="I907" s="227">
        <f t="shared" si="88"/>
        <v>5.7008219178082192E-5</v>
      </c>
      <c r="J907" s="226">
        <f t="shared" si="89"/>
        <v>5.0034389041095868E-2</v>
      </c>
    </row>
    <row r="908" spans="2:10" hidden="1" x14ac:dyDescent="0.2">
      <c r="B908" s="229">
        <f t="shared" si="84"/>
        <v>44341</v>
      </c>
      <c r="C908" s="228">
        <f t="shared" si="85"/>
        <v>3</v>
      </c>
      <c r="D908" s="228">
        <v>170</v>
      </c>
      <c r="F908" s="227">
        <f t="shared" si="86"/>
        <v>8.7197260273972607E-5</v>
      </c>
      <c r="G908" s="226">
        <f t="shared" si="87"/>
        <v>7.5723534246573174E-2</v>
      </c>
      <c r="I908" s="227">
        <f t="shared" si="88"/>
        <v>5.7008219178082192E-5</v>
      </c>
      <c r="J908" s="226">
        <f t="shared" si="89"/>
        <v>5.0091397260273951E-2</v>
      </c>
    </row>
    <row r="909" spans="2:10" hidden="1" x14ac:dyDescent="0.2">
      <c r="B909" s="229">
        <f t="shared" si="84"/>
        <v>44342</v>
      </c>
      <c r="C909" s="228">
        <f t="shared" si="85"/>
        <v>3</v>
      </c>
      <c r="D909" s="228">
        <v>171</v>
      </c>
      <c r="F909" s="227">
        <f t="shared" si="86"/>
        <v>8.7197260273972607E-5</v>
      </c>
      <c r="G909" s="226">
        <f t="shared" si="87"/>
        <v>7.581073150684714E-2</v>
      </c>
      <c r="I909" s="227">
        <f t="shared" si="88"/>
        <v>5.7008219178082192E-5</v>
      </c>
      <c r="J909" s="226">
        <f t="shared" si="89"/>
        <v>5.0148405479452034E-2</v>
      </c>
    </row>
    <row r="910" spans="2:10" hidden="1" x14ac:dyDescent="0.2">
      <c r="B910" s="229">
        <f t="shared" si="84"/>
        <v>44343</v>
      </c>
      <c r="C910" s="228">
        <f t="shared" si="85"/>
        <v>3</v>
      </c>
      <c r="D910" s="228">
        <v>172</v>
      </c>
      <c r="F910" s="227">
        <f t="shared" si="86"/>
        <v>8.7197260273972607E-5</v>
      </c>
      <c r="G910" s="226">
        <f t="shared" si="87"/>
        <v>7.5897928767121106E-2</v>
      </c>
      <c r="I910" s="227">
        <f t="shared" si="88"/>
        <v>5.7008219178082192E-5</v>
      </c>
      <c r="J910" s="226">
        <f t="shared" si="89"/>
        <v>5.0205413698630116E-2</v>
      </c>
    </row>
    <row r="911" spans="2:10" hidden="1" x14ac:dyDescent="0.2">
      <c r="B911" s="229">
        <f t="shared" si="84"/>
        <v>44344</v>
      </c>
      <c r="C911" s="228">
        <f t="shared" si="85"/>
        <v>3</v>
      </c>
      <c r="D911" s="228">
        <v>173</v>
      </c>
      <c r="F911" s="227">
        <f t="shared" si="86"/>
        <v>8.7197260273972607E-5</v>
      </c>
      <c r="G911" s="226">
        <f t="shared" si="87"/>
        <v>7.5985126027395072E-2</v>
      </c>
      <c r="I911" s="227">
        <f t="shared" si="88"/>
        <v>5.7008219178082192E-5</v>
      </c>
      <c r="J911" s="226">
        <f t="shared" si="89"/>
        <v>5.0262421917808199E-2</v>
      </c>
    </row>
    <row r="912" spans="2:10" hidden="1" x14ac:dyDescent="0.2">
      <c r="B912" s="229">
        <f t="shared" si="84"/>
        <v>44345</v>
      </c>
      <c r="C912" s="228">
        <f t="shared" si="85"/>
        <v>3</v>
      </c>
      <c r="D912" s="228">
        <v>174</v>
      </c>
      <c r="F912" s="227">
        <f t="shared" si="86"/>
        <v>8.7197260273972607E-5</v>
      </c>
      <c r="G912" s="226">
        <f t="shared" si="87"/>
        <v>7.6072323287669039E-2</v>
      </c>
      <c r="I912" s="227">
        <f t="shared" si="88"/>
        <v>5.7008219178082192E-5</v>
      </c>
      <c r="J912" s="226">
        <f t="shared" si="89"/>
        <v>5.0319430136986282E-2</v>
      </c>
    </row>
    <row r="913" spans="2:10" hidden="1" x14ac:dyDescent="0.2">
      <c r="B913" s="229">
        <f t="shared" si="84"/>
        <v>44346</v>
      </c>
      <c r="C913" s="228">
        <f t="shared" si="85"/>
        <v>3</v>
      </c>
      <c r="D913" s="228">
        <v>175</v>
      </c>
      <c r="F913" s="227">
        <f t="shared" si="86"/>
        <v>8.7197260273972607E-5</v>
      </c>
      <c r="G913" s="226">
        <f t="shared" si="87"/>
        <v>7.6159520547943005E-2</v>
      </c>
      <c r="I913" s="227">
        <f t="shared" si="88"/>
        <v>5.7008219178082192E-5</v>
      </c>
      <c r="J913" s="226">
        <f t="shared" si="89"/>
        <v>5.0376438356164364E-2</v>
      </c>
    </row>
    <row r="914" spans="2:10" hidden="1" x14ac:dyDescent="0.2">
      <c r="B914" s="229">
        <f t="shared" si="84"/>
        <v>44347</v>
      </c>
      <c r="C914" s="228">
        <f t="shared" si="85"/>
        <v>3</v>
      </c>
      <c r="D914" s="228">
        <v>176</v>
      </c>
      <c r="F914" s="227">
        <f t="shared" si="86"/>
        <v>8.7197260273972607E-5</v>
      </c>
      <c r="G914" s="226">
        <f t="shared" si="87"/>
        <v>7.6246717808216971E-2</v>
      </c>
      <c r="I914" s="227">
        <f t="shared" si="88"/>
        <v>5.7008219178082192E-5</v>
      </c>
      <c r="J914" s="226">
        <f t="shared" si="89"/>
        <v>5.0433446575342447E-2</v>
      </c>
    </row>
    <row r="915" spans="2:10" x14ac:dyDescent="0.2">
      <c r="B915" s="229">
        <f t="shared" si="84"/>
        <v>44348</v>
      </c>
      <c r="C915" s="228">
        <f t="shared" si="85"/>
        <v>3</v>
      </c>
      <c r="D915" s="228">
        <v>177</v>
      </c>
      <c r="F915" s="227">
        <f t="shared" si="86"/>
        <v>8.7197260273972607E-5</v>
      </c>
      <c r="G915" s="226">
        <f t="shared" si="87"/>
        <v>7.6333915068490937E-2</v>
      </c>
      <c r="I915" s="227">
        <f t="shared" si="88"/>
        <v>5.7008219178082192E-5</v>
      </c>
      <c r="J915" s="226">
        <f t="shared" si="89"/>
        <v>5.049045479452053E-2</v>
      </c>
    </row>
    <row r="916" spans="2:10" hidden="1" x14ac:dyDescent="0.2">
      <c r="B916" s="229">
        <f t="shared" si="84"/>
        <v>44349</v>
      </c>
      <c r="C916" s="228">
        <f t="shared" si="85"/>
        <v>3</v>
      </c>
      <c r="D916" s="228">
        <v>178</v>
      </c>
      <c r="F916" s="227">
        <f t="shared" si="86"/>
        <v>8.7197260273972607E-5</v>
      </c>
      <c r="G916" s="226">
        <f t="shared" si="87"/>
        <v>7.6421112328764904E-2</v>
      </c>
      <c r="I916" s="227">
        <f t="shared" si="88"/>
        <v>5.7008219178082192E-5</v>
      </c>
      <c r="J916" s="226">
        <f t="shared" si="89"/>
        <v>5.0547463013698612E-2</v>
      </c>
    </row>
    <row r="917" spans="2:10" hidden="1" x14ac:dyDescent="0.2">
      <c r="B917" s="229">
        <f t="shared" si="84"/>
        <v>44350</v>
      </c>
      <c r="C917" s="228">
        <f t="shared" si="85"/>
        <v>3</v>
      </c>
      <c r="D917" s="228">
        <v>179</v>
      </c>
      <c r="F917" s="227">
        <f t="shared" si="86"/>
        <v>8.7197260273972607E-5</v>
      </c>
      <c r="G917" s="226">
        <f t="shared" si="87"/>
        <v>7.650830958903887E-2</v>
      </c>
      <c r="I917" s="227">
        <f t="shared" si="88"/>
        <v>5.7008219178082192E-5</v>
      </c>
      <c r="J917" s="226">
        <f t="shared" si="89"/>
        <v>5.0604471232876695E-2</v>
      </c>
    </row>
    <row r="918" spans="2:10" hidden="1" x14ac:dyDescent="0.2">
      <c r="B918" s="229">
        <f t="shared" si="84"/>
        <v>44351</v>
      </c>
      <c r="C918" s="228">
        <f t="shared" si="85"/>
        <v>3</v>
      </c>
      <c r="D918" s="228">
        <v>180</v>
      </c>
      <c r="F918" s="227">
        <f t="shared" si="86"/>
        <v>8.7197260273972607E-5</v>
      </c>
      <c r="G918" s="226">
        <f t="shared" si="87"/>
        <v>7.6595506849312836E-2</v>
      </c>
      <c r="I918" s="227">
        <f t="shared" si="88"/>
        <v>5.7008219178082192E-5</v>
      </c>
      <c r="J918" s="226">
        <f t="shared" si="89"/>
        <v>5.0661479452054778E-2</v>
      </c>
    </row>
    <row r="919" spans="2:10" hidden="1" x14ac:dyDescent="0.2">
      <c r="B919" s="229">
        <f t="shared" si="84"/>
        <v>44352</v>
      </c>
      <c r="C919" s="228">
        <f t="shared" si="85"/>
        <v>3</v>
      </c>
      <c r="D919" s="228">
        <v>181</v>
      </c>
      <c r="F919" s="227">
        <f t="shared" si="86"/>
        <v>8.7197260273972607E-5</v>
      </c>
      <c r="G919" s="226">
        <f t="shared" si="87"/>
        <v>7.6682704109586802E-2</v>
      </c>
      <c r="I919" s="227">
        <f t="shared" si="88"/>
        <v>5.7008219178082192E-5</v>
      </c>
      <c r="J919" s="226">
        <f t="shared" si="89"/>
        <v>5.0718487671232861E-2</v>
      </c>
    </row>
    <row r="920" spans="2:10" hidden="1" x14ac:dyDescent="0.2">
      <c r="B920" s="229">
        <f t="shared" si="84"/>
        <v>44353</v>
      </c>
      <c r="C920" s="228">
        <f t="shared" si="85"/>
        <v>3</v>
      </c>
      <c r="D920" s="228">
        <v>182</v>
      </c>
      <c r="F920" s="227">
        <f t="shared" si="86"/>
        <v>8.7197260273972607E-5</v>
      </c>
      <c r="G920" s="226">
        <f t="shared" si="87"/>
        <v>7.6769901369860769E-2</v>
      </c>
      <c r="I920" s="227">
        <f t="shared" si="88"/>
        <v>5.7008219178082192E-5</v>
      </c>
      <c r="J920" s="226">
        <f t="shared" si="89"/>
        <v>5.0775495890410943E-2</v>
      </c>
    </row>
    <row r="921" spans="2:10" hidden="1" x14ac:dyDescent="0.2">
      <c r="B921" s="229">
        <f t="shared" si="84"/>
        <v>44354</v>
      </c>
      <c r="C921" s="228">
        <f t="shared" si="85"/>
        <v>3</v>
      </c>
      <c r="D921" s="228">
        <v>183</v>
      </c>
      <c r="F921" s="227">
        <f t="shared" si="86"/>
        <v>8.7197260273972607E-5</v>
      </c>
      <c r="G921" s="226">
        <f t="shared" si="87"/>
        <v>7.6857098630134735E-2</v>
      </c>
      <c r="I921" s="227">
        <f t="shared" si="88"/>
        <v>5.7008219178082192E-5</v>
      </c>
      <c r="J921" s="226">
        <f t="shared" si="89"/>
        <v>5.0832504109589026E-2</v>
      </c>
    </row>
    <row r="922" spans="2:10" hidden="1" x14ac:dyDescent="0.2">
      <c r="B922" s="229">
        <f t="shared" si="84"/>
        <v>44355</v>
      </c>
      <c r="C922" s="228">
        <f t="shared" si="85"/>
        <v>3</v>
      </c>
      <c r="D922" s="228">
        <v>184</v>
      </c>
      <c r="F922" s="227">
        <f t="shared" si="86"/>
        <v>8.7197260273972607E-5</v>
      </c>
      <c r="G922" s="226">
        <f t="shared" si="87"/>
        <v>7.6944295890408701E-2</v>
      </c>
      <c r="I922" s="227">
        <f t="shared" si="88"/>
        <v>5.7008219178082192E-5</v>
      </c>
      <c r="J922" s="226">
        <f t="shared" si="89"/>
        <v>5.0889512328767109E-2</v>
      </c>
    </row>
    <row r="923" spans="2:10" hidden="1" x14ac:dyDescent="0.2">
      <c r="B923" s="229">
        <f t="shared" si="84"/>
        <v>44356</v>
      </c>
      <c r="C923" s="228">
        <f t="shared" si="85"/>
        <v>3</v>
      </c>
      <c r="D923" s="228">
        <v>185</v>
      </c>
      <c r="F923" s="227">
        <f t="shared" si="86"/>
        <v>8.7197260273972607E-5</v>
      </c>
      <c r="G923" s="226">
        <f t="shared" si="87"/>
        <v>7.7031493150682667E-2</v>
      </c>
      <c r="I923" s="227">
        <f t="shared" si="88"/>
        <v>5.7008219178082192E-5</v>
      </c>
      <c r="J923" s="226">
        <f t="shared" si="89"/>
        <v>5.0946520547945191E-2</v>
      </c>
    </row>
    <row r="924" spans="2:10" hidden="1" x14ac:dyDescent="0.2">
      <c r="B924" s="229">
        <f t="shared" si="84"/>
        <v>44357</v>
      </c>
      <c r="C924" s="228">
        <f t="shared" si="85"/>
        <v>3</v>
      </c>
      <c r="D924" s="228">
        <v>186</v>
      </c>
      <c r="F924" s="227">
        <f t="shared" si="86"/>
        <v>8.7197260273972607E-5</v>
      </c>
      <c r="G924" s="226">
        <f t="shared" si="87"/>
        <v>7.7118690410956633E-2</v>
      </c>
      <c r="I924" s="227">
        <f t="shared" si="88"/>
        <v>5.7008219178082192E-5</v>
      </c>
      <c r="J924" s="226">
        <f t="shared" si="89"/>
        <v>5.1003528767123274E-2</v>
      </c>
    </row>
    <row r="925" spans="2:10" hidden="1" x14ac:dyDescent="0.2">
      <c r="B925" s="229">
        <f t="shared" si="84"/>
        <v>44358</v>
      </c>
      <c r="C925" s="228">
        <f t="shared" si="85"/>
        <v>3</v>
      </c>
      <c r="D925" s="228">
        <v>187</v>
      </c>
      <c r="F925" s="227">
        <f t="shared" si="86"/>
        <v>8.7197260273972607E-5</v>
      </c>
      <c r="G925" s="226">
        <f t="shared" si="87"/>
        <v>7.72058876712306E-2</v>
      </c>
      <c r="I925" s="227">
        <f t="shared" si="88"/>
        <v>5.7008219178082192E-5</v>
      </c>
      <c r="J925" s="226">
        <f t="shared" si="89"/>
        <v>5.1060536986301357E-2</v>
      </c>
    </row>
    <row r="926" spans="2:10" hidden="1" x14ac:dyDescent="0.2">
      <c r="B926" s="229">
        <f t="shared" si="84"/>
        <v>44359</v>
      </c>
      <c r="C926" s="228">
        <f t="shared" si="85"/>
        <v>3</v>
      </c>
      <c r="D926" s="228">
        <v>188</v>
      </c>
      <c r="F926" s="227">
        <f t="shared" si="86"/>
        <v>8.7197260273972607E-5</v>
      </c>
      <c r="G926" s="226">
        <f t="shared" si="87"/>
        <v>7.7293084931504566E-2</v>
      </c>
      <c r="I926" s="227">
        <f t="shared" si="88"/>
        <v>5.7008219178082192E-5</v>
      </c>
      <c r="J926" s="226">
        <f t="shared" si="89"/>
        <v>5.1117545205479439E-2</v>
      </c>
    </row>
    <row r="927" spans="2:10" hidden="1" x14ac:dyDescent="0.2">
      <c r="B927" s="229">
        <f t="shared" si="84"/>
        <v>44360</v>
      </c>
      <c r="C927" s="228">
        <f t="shared" si="85"/>
        <v>3</v>
      </c>
      <c r="D927" s="228">
        <v>189</v>
      </c>
      <c r="F927" s="227">
        <f t="shared" si="86"/>
        <v>8.7197260273972607E-5</v>
      </c>
      <c r="G927" s="226">
        <f t="shared" si="87"/>
        <v>7.7380282191778532E-2</v>
      </c>
      <c r="I927" s="227">
        <f t="shared" si="88"/>
        <v>5.7008219178082192E-5</v>
      </c>
      <c r="J927" s="226">
        <f t="shared" si="89"/>
        <v>5.1174553424657522E-2</v>
      </c>
    </row>
    <row r="928" spans="2:10" hidden="1" x14ac:dyDescent="0.2">
      <c r="B928" s="229">
        <f t="shared" si="84"/>
        <v>44361</v>
      </c>
      <c r="C928" s="228">
        <f t="shared" si="85"/>
        <v>3</v>
      </c>
      <c r="D928" s="228">
        <v>190</v>
      </c>
      <c r="F928" s="227">
        <f t="shared" si="86"/>
        <v>8.7197260273972607E-5</v>
      </c>
      <c r="G928" s="226">
        <f t="shared" si="87"/>
        <v>7.7467479452052498E-2</v>
      </c>
      <c r="I928" s="227">
        <f t="shared" si="88"/>
        <v>5.7008219178082192E-5</v>
      </c>
      <c r="J928" s="226">
        <f t="shared" si="89"/>
        <v>5.1231561643835605E-2</v>
      </c>
    </row>
    <row r="929" spans="2:10" hidden="1" x14ac:dyDescent="0.2">
      <c r="B929" s="229">
        <f t="shared" si="84"/>
        <v>44362</v>
      </c>
      <c r="C929" s="228">
        <f t="shared" si="85"/>
        <v>3</v>
      </c>
      <c r="D929" s="228">
        <v>191</v>
      </c>
      <c r="F929" s="227">
        <f t="shared" si="86"/>
        <v>8.7197260273972607E-5</v>
      </c>
      <c r="G929" s="226">
        <f t="shared" si="87"/>
        <v>7.7554676712326465E-2</v>
      </c>
      <c r="I929" s="227">
        <f t="shared" si="88"/>
        <v>5.7008219178082192E-5</v>
      </c>
      <c r="J929" s="226">
        <f t="shared" si="89"/>
        <v>5.1288569863013687E-2</v>
      </c>
    </row>
    <row r="930" spans="2:10" hidden="1" x14ac:dyDescent="0.2">
      <c r="B930" s="229">
        <f t="shared" si="84"/>
        <v>44363</v>
      </c>
      <c r="C930" s="228">
        <f t="shared" si="85"/>
        <v>3</v>
      </c>
      <c r="D930" s="228">
        <v>192</v>
      </c>
      <c r="F930" s="227">
        <f t="shared" si="86"/>
        <v>8.7197260273972607E-5</v>
      </c>
      <c r="G930" s="226">
        <f t="shared" si="87"/>
        <v>7.7641873972600431E-2</v>
      </c>
      <c r="I930" s="227">
        <f t="shared" si="88"/>
        <v>5.7008219178082192E-5</v>
      </c>
      <c r="J930" s="226">
        <f t="shared" si="89"/>
        <v>5.134557808219177E-2</v>
      </c>
    </row>
    <row r="931" spans="2:10" hidden="1" x14ac:dyDescent="0.2">
      <c r="B931" s="229">
        <f t="shared" si="84"/>
        <v>44364</v>
      </c>
      <c r="C931" s="228">
        <f t="shared" si="85"/>
        <v>3</v>
      </c>
      <c r="D931" s="228">
        <v>193</v>
      </c>
      <c r="F931" s="227">
        <f t="shared" si="86"/>
        <v>8.7197260273972607E-5</v>
      </c>
      <c r="G931" s="226">
        <f t="shared" si="87"/>
        <v>7.7729071232874397E-2</v>
      </c>
      <c r="I931" s="227">
        <f t="shared" si="88"/>
        <v>5.7008219178082192E-5</v>
      </c>
      <c r="J931" s="226">
        <f t="shared" si="89"/>
        <v>5.1402586301369853E-2</v>
      </c>
    </row>
    <row r="932" spans="2:10" hidden="1" x14ac:dyDescent="0.2">
      <c r="B932" s="229">
        <f t="shared" ref="B932:B995" si="90">B931+1</f>
        <v>44365</v>
      </c>
      <c r="C932" s="228">
        <f t="shared" ref="C932:C995" si="91">C931</f>
        <v>3</v>
      </c>
      <c r="D932" s="228">
        <v>194</v>
      </c>
      <c r="F932" s="227">
        <f t="shared" ref="F932:F995" si="92">F931</f>
        <v>8.7197260273972607E-5</v>
      </c>
      <c r="G932" s="226">
        <f t="shared" ref="G932:G995" si="93">G931+F932</f>
        <v>7.7816268493148363E-2</v>
      </c>
      <c r="I932" s="227">
        <f t="shared" ref="I932:I995" si="94">I931</f>
        <v>5.7008219178082192E-5</v>
      </c>
      <c r="J932" s="226">
        <f t="shared" ref="J932:J995" si="95">J931+I932</f>
        <v>5.1459594520547935E-2</v>
      </c>
    </row>
    <row r="933" spans="2:10" hidden="1" x14ac:dyDescent="0.2">
      <c r="B933" s="229">
        <f t="shared" si="90"/>
        <v>44366</v>
      </c>
      <c r="C933" s="228">
        <f t="shared" si="91"/>
        <v>3</v>
      </c>
      <c r="D933" s="228">
        <v>195</v>
      </c>
      <c r="F933" s="227">
        <f t="shared" si="92"/>
        <v>8.7197260273972607E-5</v>
      </c>
      <c r="G933" s="226">
        <f t="shared" si="93"/>
        <v>7.790346575342233E-2</v>
      </c>
      <c r="I933" s="227">
        <f t="shared" si="94"/>
        <v>5.7008219178082192E-5</v>
      </c>
      <c r="J933" s="226">
        <f t="shared" si="95"/>
        <v>5.1516602739726018E-2</v>
      </c>
    </row>
    <row r="934" spans="2:10" hidden="1" x14ac:dyDescent="0.2">
      <c r="B934" s="229">
        <f t="shared" si="90"/>
        <v>44367</v>
      </c>
      <c r="C934" s="228">
        <f t="shared" si="91"/>
        <v>3</v>
      </c>
      <c r="D934" s="228">
        <v>196</v>
      </c>
      <c r="F934" s="227">
        <f t="shared" si="92"/>
        <v>8.7197260273972607E-5</v>
      </c>
      <c r="G934" s="226">
        <f t="shared" si="93"/>
        <v>7.7990663013696296E-2</v>
      </c>
      <c r="I934" s="227">
        <f t="shared" si="94"/>
        <v>5.7008219178082192E-5</v>
      </c>
      <c r="J934" s="226">
        <f t="shared" si="95"/>
        <v>5.1573610958904101E-2</v>
      </c>
    </row>
    <row r="935" spans="2:10" hidden="1" x14ac:dyDescent="0.2">
      <c r="B935" s="229">
        <f t="shared" si="90"/>
        <v>44368</v>
      </c>
      <c r="C935" s="228">
        <f t="shared" si="91"/>
        <v>3</v>
      </c>
      <c r="D935" s="228">
        <v>197</v>
      </c>
      <c r="F935" s="227">
        <f t="shared" si="92"/>
        <v>8.7197260273972607E-5</v>
      </c>
      <c r="G935" s="226">
        <f t="shared" si="93"/>
        <v>7.8077860273970262E-2</v>
      </c>
      <c r="I935" s="227">
        <f t="shared" si="94"/>
        <v>5.7008219178082192E-5</v>
      </c>
      <c r="J935" s="226">
        <f t="shared" si="95"/>
        <v>5.1630619178082184E-2</v>
      </c>
    </row>
    <row r="936" spans="2:10" hidden="1" x14ac:dyDescent="0.2">
      <c r="B936" s="229">
        <f t="shared" si="90"/>
        <v>44369</v>
      </c>
      <c r="C936" s="228">
        <f t="shared" si="91"/>
        <v>3</v>
      </c>
      <c r="D936" s="228">
        <v>198</v>
      </c>
      <c r="F936" s="227">
        <f t="shared" si="92"/>
        <v>8.7197260273972607E-5</v>
      </c>
      <c r="G936" s="226">
        <f t="shared" si="93"/>
        <v>7.8165057534244228E-2</v>
      </c>
      <c r="I936" s="227">
        <f t="shared" si="94"/>
        <v>5.7008219178082192E-5</v>
      </c>
      <c r="J936" s="226">
        <f t="shared" si="95"/>
        <v>5.1687627397260266E-2</v>
      </c>
    </row>
    <row r="937" spans="2:10" hidden="1" x14ac:dyDescent="0.2">
      <c r="B937" s="229">
        <f t="shared" si="90"/>
        <v>44370</v>
      </c>
      <c r="C937" s="228">
        <f t="shared" si="91"/>
        <v>3</v>
      </c>
      <c r="D937" s="228">
        <v>199</v>
      </c>
      <c r="F937" s="227">
        <f t="shared" si="92"/>
        <v>8.7197260273972607E-5</v>
      </c>
      <c r="G937" s="226">
        <f t="shared" si="93"/>
        <v>7.8252254794518195E-2</v>
      </c>
      <c r="I937" s="227">
        <f t="shared" si="94"/>
        <v>5.7008219178082192E-5</v>
      </c>
      <c r="J937" s="226">
        <f t="shared" si="95"/>
        <v>5.1744635616438349E-2</v>
      </c>
    </row>
    <row r="938" spans="2:10" hidden="1" x14ac:dyDescent="0.2">
      <c r="B938" s="229">
        <f t="shared" si="90"/>
        <v>44371</v>
      </c>
      <c r="C938" s="228">
        <f t="shared" si="91"/>
        <v>3</v>
      </c>
      <c r="D938" s="228">
        <v>200</v>
      </c>
      <c r="F938" s="227">
        <f t="shared" si="92"/>
        <v>8.7197260273972607E-5</v>
      </c>
      <c r="G938" s="226">
        <f t="shared" si="93"/>
        <v>7.8339452054792161E-2</v>
      </c>
      <c r="I938" s="227">
        <f t="shared" si="94"/>
        <v>5.7008219178082192E-5</v>
      </c>
      <c r="J938" s="226">
        <f t="shared" si="95"/>
        <v>5.1801643835616432E-2</v>
      </c>
    </row>
    <row r="939" spans="2:10" hidden="1" x14ac:dyDescent="0.2">
      <c r="B939" s="229">
        <f t="shared" si="90"/>
        <v>44372</v>
      </c>
      <c r="C939" s="228">
        <f t="shared" si="91"/>
        <v>3</v>
      </c>
      <c r="D939" s="228">
        <v>201</v>
      </c>
      <c r="F939" s="227">
        <f t="shared" si="92"/>
        <v>8.7197260273972607E-5</v>
      </c>
      <c r="G939" s="226">
        <f t="shared" si="93"/>
        <v>7.8426649315066127E-2</v>
      </c>
      <c r="I939" s="227">
        <f t="shared" si="94"/>
        <v>5.7008219178082192E-5</v>
      </c>
      <c r="J939" s="226">
        <f t="shared" si="95"/>
        <v>5.1858652054794514E-2</v>
      </c>
    </row>
    <row r="940" spans="2:10" hidden="1" x14ac:dyDescent="0.2">
      <c r="B940" s="229">
        <f t="shared" si="90"/>
        <v>44373</v>
      </c>
      <c r="C940" s="228">
        <f t="shared" si="91"/>
        <v>3</v>
      </c>
      <c r="D940" s="228">
        <v>202</v>
      </c>
      <c r="F940" s="227">
        <f t="shared" si="92"/>
        <v>8.7197260273972607E-5</v>
      </c>
      <c r="G940" s="226">
        <f t="shared" si="93"/>
        <v>7.8513846575340093E-2</v>
      </c>
      <c r="I940" s="227">
        <f t="shared" si="94"/>
        <v>5.7008219178082192E-5</v>
      </c>
      <c r="J940" s="226">
        <f t="shared" si="95"/>
        <v>5.1915660273972597E-2</v>
      </c>
    </row>
    <row r="941" spans="2:10" hidden="1" x14ac:dyDescent="0.2">
      <c r="B941" s="229">
        <f t="shared" si="90"/>
        <v>44374</v>
      </c>
      <c r="C941" s="228">
        <f t="shared" si="91"/>
        <v>3</v>
      </c>
      <c r="D941" s="228">
        <v>203</v>
      </c>
      <c r="F941" s="227">
        <f t="shared" si="92"/>
        <v>8.7197260273972607E-5</v>
      </c>
      <c r="G941" s="226">
        <f t="shared" si="93"/>
        <v>7.8601043835614059E-2</v>
      </c>
      <c r="I941" s="227">
        <f t="shared" si="94"/>
        <v>5.7008219178082192E-5</v>
      </c>
      <c r="J941" s="226">
        <f t="shared" si="95"/>
        <v>5.197266849315068E-2</v>
      </c>
    </row>
    <row r="942" spans="2:10" hidden="1" x14ac:dyDescent="0.2">
      <c r="B942" s="229">
        <f t="shared" si="90"/>
        <v>44375</v>
      </c>
      <c r="C942" s="228">
        <f t="shared" si="91"/>
        <v>3</v>
      </c>
      <c r="D942" s="228">
        <v>204</v>
      </c>
      <c r="F942" s="227">
        <f t="shared" si="92"/>
        <v>8.7197260273972607E-5</v>
      </c>
      <c r="G942" s="226">
        <f t="shared" si="93"/>
        <v>7.8688241095888026E-2</v>
      </c>
      <c r="I942" s="227">
        <f t="shared" si="94"/>
        <v>5.7008219178082192E-5</v>
      </c>
      <c r="J942" s="226">
        <f t="shared" si="95"/>
        <v>5.2029676712328762E-2</v>
      </c>
    </row>
    <row r="943" spans="2:10" hidden="1" x14ac:dyDescent="0.2">
      <c r="B943" s="229">
        <f t="shared" si="90"/>
        <v>44376</v>
      </c>
      <c r="C943" s="228">
        <f t="shared" si="91"/>
        <v>3</v>
      </c>
      <c r="D943" s="228">
        <v>205</v>
      </c>
      <c r="F943" s="227">
        <f t="shared" si="92"/>
        <v>8.7197260273972607E-5</v>
      </c>
      <c r="G943" s="226">
        <f t="shared" si="93"/>
        <v>7.8775438356161992E-2</v>
      </c>
      <c r="I943" s="227">
        <f t="shared" si="94"/>
        <v>5.7008219178082192E-5</v>
      </c>
      <c r="J943" s="226">
        <f t="shared" si="95"/>
        <v>5.2086684931506845E-2</v>
      </c>
    </row>
    <row r="944" spans="2:10" hidden="1" x14ac:dyDescent="0.2">
      <c r="B944" s="229">
        <f t="shared" si="90"/>
        <v>44377</v>
      </c>
      <c r="C944" s="228">
        <f t="shared" si="91"/>
        <v>3</v>
      </c>
      <c r="D944" s="228">
        <v>206</v>
      </c>
      <c r="F944" s="227">
        <f t="shared" si="92"/>
        <v>8.7197260273972607E-5</v>
      </c>
      <c r="G944" s="226">
        <f t="shared" si="93"/>
        <v>7.8862635616435958E-2</v>
      </c>
      <c r="I944" s="227">
        <f t="shared" si="94"/>
        <v>5.7008219178082192E-5</v>
      </c>
      <c r="J944" s="226">
        <f t="shared" si="95"/>
        <v>5.2143693150684928E-2</v>
      </c>
    </row>
    <row r="945" spans="2:10" x14ac:dyDescent="0.2">
      <c r="B945" s="229">
        <f t="shared" si="90"/>
        <v>44378</v>
      </c>
      <c r="C945" s="228">
        <f t="shared" si="91"/>
        <v>3</v>
      </c>
      <c r="D945" s="228">
        <v>207</v>
      </c>
      <c r="F945" s="227">
        <f t="shared" si="92"/>
        <v>8.7197260273972607E-5</v>
      </c>
      <c r="G945" s="226">
        <f t="shared" si="93"/>
        <v>7.8949832876709924E-2</v>
      </c>
      <c r="I945" s="227">
        <f t="shared" si="94"/>
        <v>5.7008219178082192E-5</v>
      </c>
      <c r="J945" s="226">
        <f t="shared" si="95"/>
        <v>5.220070136986301E-2</v>
      </c>
    </row>
    <row r="946" spans="2:10" hidden="1" x14ac:dyDescent="0.2">
      <c r="B946" s="229">
        <f t="shared" si="90"/>
        <v>44379</v>
      </c>
      <c r="C946" s="228">
        <f t="shared" si="91"/>
        <v>3</v>
      </c>
      <c r="D946" s="228">
        <v>208</v>
      </c>
      <c r="F946" s="227">
        <f t="shared" si="92"/>
        <v>8.7197260273972607E-5</v>
      </c>
      <c r="G946" s="226">
        <f t="shared" si="93"/>
        <v>7.9037030136983891E-2</v>
      </c>
      <c r="I946" s="227">
        <f t="shared" si="94"/>
        <v>5.7008219178082192E-5</v>
      </c>
      <c r="J946" s="226">
        <f t="shared" si="95"/>
        <v>5.2257709589041093E-2</v>
      </c>
    </row>
    <row r="947" spans="2:10" hidden="1" x14ac:dyDescent="0.2">
      <c r="B947" s="229">
        <f t="shared" si="90"/>
        <v>44380</v>
      </c>
      <c r="C947" s="228">
        <f t="shared" si="91"/>
        <v>3</v>
      </c>
      <c r="D947" s="228">
        <v>209</v>
      </c>
      <c r="F947" s="227">
        <f t="shared" si="92"/>
        <v>8.7197260273972607E-5</v>
      </c>
      <c r="G947" s="226">
        <f t="shared" si="93"/>
        <v>7.9124227397257857E-2</v>
      </c>
      <c r="I947" s="227">
        <f t="shared" si="94"/>
        <v>5.7008219178082192E-5</v>
      </c>
      <c r="J947" s="226">
        <f t="shared" si="95"/>
        <v>5.2314717808219176E-2</v>
      </c>
    </row>
    <row r="948" spans="2:10" hidden="1" x14ac:dyDescent="0.2">
      <c r="B948" s="229">
        <f t="shared" si="90"/>
        <v>44381</v>
      </c>
      <c r="C948" s="228">
        <f t="shared" si="91"/>
        <v>3</v>
      </c>
      <c r="D948" s="228">
        <v>210</v>
      </c>
      <c r="F948" s="227">
        <f t="shared" si="92"/>
        <v>8.7197260273972607E-5</v>
      </c>
      <c r="G948" s="226">
        <f t="shared" si="93"/>
        <v>7.9211424657531823E-2</v>
      </c>
      <c r="I948" s="227">
        <f t="shared" si="94"/>
        <v>5.7008219178082192E-5</v>
      </c>
      <c r="J948" s="226">
        <f t="shared" si="95"/>
        <v>5.2371726027397258E-2</v>
      </c>
    </row>
    <row r="949" spans="2:10" hidden="1" x14ac:dyDescent="0.2">
      <c r="B949" s="229">
        <f t="shared" si="90"/>
        <v>44382</v>
      </c>
      <c r="C949" s="228">
        <f t="shared" si="91"/>
        <v>3</v>
      </c>
      <c r="D949" s="228">
        <v>211</v>
      </c>
      <c r="F949" s="227">
        <f t="shared" si="92"/>
        <v>8.7197260273972607E-5</v>
      </c>
      <c r="G949" s="226">
        <f t="shared" si="93"/>
        <v>7.9298621917805789E-2</v>
      </c>
      <c r="I949" s="227">
        <f t="shared" si="94"/>
        <v>5.7008219178082192E-5</v>
      </c>
      <c r="J949" s="226">
        <f t="shared" si="95"/>
        <v>5.2428734246575341E-2</v>
      </c>
    </row>
    <row r="950" spans="2:10" hidden="1" x14ac:dyDescent="0.2">
      <c r="B950" s="229">
        <f t="shared" si="90"/>
        <v>44383</v>
      </c>
      <c r="C950" s="228">
        <f t="shared" si="91"/>
        <v>3</v>
      </c>
      <c r="D950" s="228">
        <v>212</v>
      </c>
      <c r="F950" s="227">
        <f t="shared" si="92"/>
        <v>8.7197260273972607E-5</v>
      </c>
      <c r="G950" s="226">
        <f t="shared" si="93"/>
        <v>7.9385819178079756E-2</v>
      </c>
      <c r="I950" s="227">
        <f t="shared" si="94"/>
        <v>5.7008219178082192E-5</v>
      </c>
      <c r="J950" s="226">
        <f t="shared" si="95"/>
        <v>5.2485742465753424E-2</v>
      </c>
    </row>
    <row r="951" spans="2:10" hidden="1" x14ac:dyDescent="0.2">
      <c r="B951" s="229">
        <f t="shared" si="90"/>
        <v>44384</v>
      </c>
      <c r="C951" s="228">
        <f t="shared" si="91"/>
        <v>3</v>
      </c>
      <c r="D951" s="228">
        <v>213</v>
      </c>
      <c r="F951" s="227">
        <f t="shared" si="92"/>
        <v>8.7197260273972607E-5</v>
      </c>
      <c r="G951" s="226">
        <f t="shared" si="93"/>
        <v>7.9473016438353722E-2</v>
      </c>
      <c r="I951" s="227">
        <f t="shared" si="94"/>
        <v>5.7008219178082192E-5</v>
      </c>
      <c r="J951" s="226">
        <f t="shared" si="95"/>
        <v>5.2542750684931507E-2</v>
      </c>
    </row>
    <row r="952" spans="2:10" hidden="1" x14ac:dyDescent="0.2">
      <c r="B952" s="229">
        <f t="shared" si="90"/>
        <v>44385</v>
      </c>
      <c r="C952" s="228">
        <f t="shared" si="91"/>
        <v>3</v>
      </c>
      <c r="D952" s="228">
        <v>214</v>
      </c>
      <c r="F952" s="227">
        <f t="shared" si="92"/>
        <v>8.7197260273972607E-5</v>
      </c>
      <c r="G952" s="226">
        <f t="shared" si="93"/>
        <v>7.9560213698627688E-2</v>
      </c>
      <c r="I952" s="227">
        <f t="shared" si="94"/>
        <v>5.7008219178082192E-5</v>
      </c>
      <c r="J952" s="226">
        <f t="shared" si="95"/>
        <v>5.2599758904109589E-2</v>
      </c>
    </row>
    <row r="953" spans="2:10" hidden="1" x14ac:dyDescent="0.2">
      <c r="B953" s="229">
        <f t="shared" si="90"/>
        <v>44386</v>
      </c>
      <c r="C953" s="228">
        <f t="shared" si="91"/>
        <v>3</v>
      </c>
      <c r="D953" s="228">
        <v>215</v>
      </c>
      <c r="F953" s="227">
        <f t="shared" si="92"/>
        <v>8.7197260273972607E-5</v>
      </c>
      <c r="G953" s="226">
        <f t="shared" si="93"/>
        <v>7.9647410958901654E-2</v>
      </c>
      <c r="I953" s="227">
        <f t="shared" si="94"/>
        <v>5.7008219178082192E-5</v>
      </c>
      <c r="J953" s="226">
        <f t="shared" si="95"/>
        <v>5.2656767123287672E-2</v>
      </c>
    </row>
    <row r="954" spans="2:10" hidden="1" x14ac:dyDescent="0.2">
      <c r="B954" s="229">
        <f t="shared" si="90"/>
        <v>44387</v>
      </c>
      <c r="C954" s="228">
        <f t="shared" si="91"/>
        <v>3</v>
      </c>
      <c r="D954" s="228">
        <v>216</v>
      </c>
      <c r="F954" s="227">
        <f t="shared" si="92"/>
        <v>8.7197260273972607E-5</v>
      </c>
      <c r="G954" s="226">
        <f t="shared" si="93"/>
        <v>7.9734608219175621E-2</v>
      </c>
      <c r="I954" s="227">
        <f t="shared" si="94"/>
        <v>5.7008219178082192E-5</v>
      </c>
      <c r="J954" s="226">
        <f t="shared" si="95"/>
        <v>5.2713775342465755E-2</v>
      </c>
    </row>
    <row r="955" spans="2:10" hidden="1" x14ac:dyDescent="0.2">
      <c r="B955" s="229">
        <f t="shared" si="90"/>
        <v>44388</v>
      </c>
      <c r="C955" s="228">
        <f t="shared" si="91"/>
        <v>3</v>
      </c>
      <c r="D955" s="228">
        <v>217</v>
      </c>
      <c r="F955" s="227">
        <f t="shared" si="92"/>
        <v>8.7197260273972607E-5</v>
      </c>
      <c r="G955" s="226">
        <f t="shared" si="93"/>
        <v>7.9821805479449587E-2</v>
      </c>
      <c r="I955" s="227">
        <f t="shared" si="94"/>
        <v>5.7008219178082192E-5</v>
      </c>
      <c r="J955" s="226">
        <f t="shared" si="95"/>
        <v>5.2770783561643837E-2</v>
      </c>
    </row>
    <row r="956" spans="2:10" hidden="1" x14ac:dyDescent="0.2">
      <c r="B956" s="229">
        <f t="shared" si="90"/>
        <v>44389</v>
      </c>
      <c r="C956" s="228">
        <f t="shared" si="91"/>
        <v>3</v>
      </c>
      <c r="D956" s="228">
        <v>218</v>
      </c>
      <c r="F956" s="227">
        <f t="shared" si="92"/>
        <v>8.7197260273972607E-5</v>
      </c>
      <c r="G956" s="226">
        <f t="shared" si="93"/>
        <v>7.9909002739723553E-2</v>
      </c>
      <c r="I956" s="227">
        <f t="shared" si="94"/>
        <v>5.7008219178082192E-5</v>
      </c>
      <c r="J956" s="226">
        <f t="shared" si="95"/>
        <v>5.282779178082192E-2</v>
      </c>
    </row>
    <row r="957" spans="2:10" hidden="1" x14ac:dyDescent="0.2">
      <c r="B957" s="229">
        <f t="shared" si="90"/>
        <v>44390</v>
      </c>
      <c r="C957" s="228">
        <f t="shared" si="91"/>
        <v>3</v>
      </c>
      <c r="D957" s="228">
        <v>219</v>
      </c>
      <c r="F957" s="227">
        <f t="shared" si="92"/>
        <v>8.7197260273972607E-5</v>
      </c>
      <c r="G957" s="226">
        <f t="shared" si="93"/>
        <v>7.9996199999997519E-2</v>
      </c>
      <c r="I957" s="227">
        <f t="shared" si="94"/>
        <v>5.7008219178082192E-5</v>
      </c>
      <c r="J957" s="226">
        <f t="shared" si="95"/>
        <v>5.2884800000000003E-2</v>
      </c>
    </row>
    <row r="958" spans="2:10" hidden="1" x14ac:dyDescent="0.2">
      <c r="B958" s="229">
        <f t="shared" si="90"/>
        <v>44391</v>
      </c>
      <c r="C958" s="228">
        <f t="shared" si="91"/>
        <v>3</v>
      </c>
      <c r="D958" s="228">
        <v>220</v>
      </c>
      <c r="F958" s="227">
        <f t="shared" si="92"/>
        <v>8.7197260273972607E-5</v>
      </c>
      <c r="G958" s="226">
        <f t="shared" si="93"/>
        <v>8.0083397260271486E-2</v>
      </c>
      <c r="I958" s="227">
        <f t="shared" si="94"/>
        <v>5.7008219178082192E-5</v>
      </c>
      <c r="J958" s="226">
        <f t="shared" si="95"/>
        <v>5.2941808219178085E-2</v>
      </c>
    </row>
    <row r="959" spans="2:10" hidden="1" x14ac:dyDescent="0.2">
      <c r="B959" s="229">
        <f t="shared" si="90"/>
        <v>44392</v>
      </c>
      <c r="C959" s="228">
        <f t="shared" si="91"/>
        <v>3</v>
      </c>
      <c r="D959" s="228">
        <v>221</v>
      </c>
      <c r="F959" s="227">
        <f t="shared" si="92"/>
        <v>8.7197260273972607E-5</v>
      </c>
      <c r="G959" s="226">
        <f t="shared" si="93"/>
        <v>8.0170594520545452E-2</v>
      </c>
      <c r="I959" s="227">
        <f t="shared" si="94"/>
        <v>5.7008219178082192E-5</v>
      </c>
      <c r="J959" s="226">
        <f t="shared" si="95"/>
        <v>5.2998816438356168E-2</v>
      </c>
    </row>
    <row r="960" spans="2:10" hidden="1" x14ac:dyDescent="0.2">
      <c r="B960" s="229">
        <f t="shared" si="90"/>
        <v>44393</v>
      </c>
      <c r="C960" s="228">
        <f t="shared" si="91"/>
        <v>3</v>
      </c>
      <c r="D960" s="228">
        <v>222</v>
      </c>
      <c r="F960" s="227">
        <f t="shared" si="92"/>
        <v>8.7197260273972607E-5</v>
      </c>
      <c r="G960" s="226">
        <f t="shared" si="93"/>
        <v>8.0257791780819418E-2</v>
      </c>
      <c r="I960" s="227">
        <f t="shared" si="94"/>
        <v>5.7008219178082192E-5</v>
      </c>
      <c r="J960" s="226">
        <f t="shared" si="95"/>
        <v>5.3055824657534251E-2</v>
      </c>
    </row>
    <row r="961" spans="2:10" hidden="1" x14ac:dyDescent="0.2">
      <c r="B961" s="229">
        <f t="shared" si="90"/>
        <v>44394</v>
      </c>
      <c r="C961" s="228">
        <f t="shared" si="91"/>
        <v>3</v>
      </c>
      <c r="D961" s="228">
        <v>223</v>
      </c>
      <c r="F961" s="227">
        <f t="shared" si="92"/>
        <v>8.7197260273972607E-5</v>
      </c>
      <c r="G961" s="226">
        <f t="shared" si="93"/>
        <v>8.0344989041093384E-2</v>
      </c>
      <c r="I961" s="227">
        <f t="shared" si="94"/>
        <v>5.7008219178082192E-5</v>
      </c>
      <c r="J961" s="226">
        <f t="shared" si="95"/>
        <v>5.3112832876712333E-2</v>
      </c>
    </row>
    <row r="962" spans="2:10" hidden="1" x14ac:dyDescent="0.2">
      <c r="B962" s="229">
        <f t="shared" si="90"/>
        <v>44395</v>
      </c>
      <c r="C962" s="228">
        <f t="shared" si="91"/>
        <v>3</v>
      </c>
      <c r="D962" s="228">
        <v>224</v>
      </c>
      <c r="F962" s="227">
        <f t="shared" si="92"/>
        <v>8.7197260273972607E-5</v>
      </c>
      <c r="G962" s="226">
        <f t="shared" si="93"/>
        <v>8.043218630136735E-2</v>
      </c>
      <c r="I962" s="227">
        <f t="shared" si="94"/>
        <v>5.7008219178082192E-5</v>
      </c>
      <c r="J962" s="226">
        <f t="shared" si="95"/>
        <v>5.3169841095890416E-2</v>
      </c>
    </row>
    <row r="963" spans="2:10" hidden="1" x14ac:dyDescent="0.2">
      <c r="B963" s="229">
        <f t="shared" si="90"/>
        <v>44396</v>
      </c>
      <c r="C963" s="228">
        <f t="shared" si="91"/>
        <v>3</v>
      </c>
      <c r="D963" s="228">
        <v>225</v>
      </c>
      <c r="F963" s="227">
        <f t="shared" si="92"/>
        <v>8.7197260273972607E-5</v>
      </c>
      <c r="G963" s="226">
        <f t="shared" si="93"/>
        <v>8.0519383561641317E-2</v>
      </c>
      <c r="I963" s="227">
        <f t="shared" si="94"/>
        <v>5.7008219178082192E-5</v>
      </c>
      <c r="J963" s="226">
        <f t="shared" si="95"/>
        <v>5.3226849315068499E-2</v>
      </c>
    </row>
    <row r="964" spans="2:10" hidden="1" x14ac:dyDescent="0.2">
      <c r="B964" s="229">
        <f t="shared" si="90"/>
        <v>44397</v>
      </c>
      <c r="C964" s="228">
        <f t="shared" si="91"/>
        <v>3</v>
      </c>
      <c r="D964" s="228">
        <v>226</v>
      </c>
      <c r="F964" s="227">
        <f t="shared" si="92"/>
        <v>8.7197260273972607E-5</v>
      </c>
      <c r="G964" s="226">
        <f t="shared" si="93"/>
        <v>8.0606580821915283E-2</v>
      </c>
      <c r="I964" s="227">
        <f t="shared" si="94"/>
        <v>5.7008219178082192E-5</v>
      </c>
      <c r="J964" s="226">
        <f t="shared" si="95"/>
        <v>5.3283857534246581E-2</v>
      </c>
    </row>
    <row r="965" spans="2:10" hidden="1" x14ac:dyDescent="0.2">
      <c r="B965" s="229">
        <f t="shared" si="90"/>
        <v>44398</v>
      </c>
      <c r="C965" s="228">
        <f t="shared" si="91"/>
        <v>3</v>
      </c>
      <c r="D965" s="228">
        <v>227</v>
      </c>
      <c r="F965" s="227">
        <f t="shared" si="92"/>
        <v>8.7197260273972607E-5</v>
      </c>
      <c r="G965" s="226">
        <f t="shared" si="93"/>
        <v>8.0693778082189249E-2</v>
      </c>
      <c r="I965" s="227">
        <f t="shared" si="94"/>
        <v>5.7008219178082192E-5</v>
      </c>
      <c r="J965" s="226">
        <f t="shared" si="95"/>
        <v>5.3340865753424664E-2</v>
      </c>
    </row>
    <row r="966" spans="2:10" hidden="1" x14ac:dyDescent="0.2">
      <c r="B966" s="229">
        <f t="shared" si="90"/>
        <v>44399</v>
      </c>
      <c r="C966" s="228">
        <f t="shared" si="91"/>
        <v>3</v>
      </c>
      <c r="D966" s="228">
        <v>228</v>
      </c>
      <c r="F966" s="227">
        <f t="shared" si="92"/>
        <v>8.7197260273972607E-5</v>
      </c>
      <c r="G966" s="226">
        <f t="shared" si="93"/>
        <v>8.0780975342463215E-2</v>
      </c>
      <c r="I966" s="227">
        <f t="shared" si="94"/>
        <v>5.7008219178082192E-5</v>
      </c>
      <c r="J966" s="226">
        <f t="shared" si="95"/>
        <v>5.3397873972602747E-2</v>
      </c>
    </row>
    <row r="967" spans="2:10" hidden="1" x14ac:dyDescent="0.2">
      <c r="B967" s="229">
        <f t="shared" si="90"/>
        <v>44400</v>
      </c>
      <c r="C967" s="228">
        <f t="shared" si="91"/>
        <v>3</v>
      </c>
      <c r="D967" s="228">
        <v>229</v>
      </c>
      <c r="F967" s="227">
        <f t="shared" si="92"/>
        <v>8.7197260273972607E-5</v>
      </c>
      <c r="G967" s="226">
        <f t="shared" si="93"/>
        <v>8.0868172602737182E-2</v>
      </c>
      <c r="I967" s="227">
        <f t="shared" si="94"/>
        <v>5.7008219178082192E-5</v>
      </c>
      <c r="J967" s="226">
        <f t="shared" si="95"/>
        <v>5.345488219178083E-2</v>
      </c>
    </row>
    <row r="968" spans="2:10" hidden="1" x14ac:dyDescent="0.2">
      <c r="B968" s="229">
        <f t="shared" si="90"/>
        <v>44401</v>
      </c>
      <c r="C968" s="228">
        <f t="shared" si="91"/>
        <v>3</v>
      </c>
      <c r="D968" s="228">
        <v>230</v>
      </c>
      <c r="F968" s="227">
        <f t="shared" si="92"/>
        <v>8.7197260273972607E-5</v>
      </c>
      <c r="G968" s="226">
        <f t="shared" si="93"/>
        <v>8.0955369863011148E-2</v>
      </c>
      <c r="I968" s="227">
        <f t="shared" si="94"/>
        <v>5.7008219178082192E-5</v>
      </c>
      <c r="J968" s="226">
        <f t="shared" si="95"/>
        <v>5.3511890410958912E-2</v>
      </c>
    </row>
    <row r="969" spans="2:10" hidden="1" x14ac:dyDescent="0.2">
      <c r="B969" s="229">
        <f t="shared" si="90"/>
        <v>44402</v>
      </c>
      <c r="C969" s="228">
        <f t="shared" si="91"/>
        <v>3</v>
      </c>
      <c r="D969" s="228">
        <v>231</v>
      </c>
      <c r="F969" s="227">
        <f t="shared" si="92"/>
        <v>8.7197260273972607E-5</v>
      </c>
      <c r="G969" s="226">
        <f t="shared" si="93"/>
        <v>8.1042567123285114E-2</v>
      </c>
      <c r="I969" s="227">
        <f t="shared" si="94"/>
        <v>5.7008219178082192E-5</v>
      </c>
      <c r="J969" s="226">
        <f t="shared" si="95"/>
        <v>5.3568898630136995E-2</v>
      </c>
    </row>
    <row r="970" spans="2:10" hidden="1" x14ac:dyDescent="0.2">
      <c r="B970" s="229">
        <f t="shared" si="90"/>
        <v>44403</v>
      </c>
      <c r="C970" s="228">
        <f t="shared" si="91"/>
        <v>3</v>
      </c>
      <c r="D970" s="228">
        <v>232</v>
      </c>
      <c r="F970" s="227">
        <f t="shared" si="92"/>
        <v>8.7197260273972607E-5</v>
      </c>
      <c r="G970" s="226">
        <f t="shared" si="93"/>
        <v>8.112976438355908E-2</v>
      </c>
      <c r="I970" s="227">
        <f t="shared" si="94"/>
        <v>5.7008219178082192E-5</v>
      </c>
      <c r="J970" s="226">
        <f t="shared" si="95"/>
        <v>5.3625906849315078E-2</v>
      </c>
    </row>
    <row r="971" spans="2:10" hidden="1" x14ac:dyDescent="0.2">
      <c r="B971" s="229">
        <f t="shared" si="90"/>
        <v>44404</v>
      </c>
      <c r="C971" s="228">
        <f t="shared" si="91"/>
        <v>3</v>
      </c>
      <c r="D971" s="228">
        <v>233</v>
      </c>
      <c r="F971" s="227">
        <f t="shared" si="92"/>
        <v>8.7197260273972607E-5</v>
      </c>
      <c r="G971" s="226">
        <f t="shared" si="93"/>
        <v>8.1216961643833047E-2</v>
      </c>
      <c r="I971" s="227">
        <f t="shared" si="94"/>
        <v>5.7008219178082192E-5</v>
      </c>
      <c r="J971" s="226">
        <f t="shared" si="95"/>
        <v>5.368291506849316E-2</v>
      </c>
    </row>
    <row r="972" spans="2:10" hidden="1" x14ac:dyDescent="0.2">
      <c r="B972" s="229">
        <f t="shared" si="90"/>
        <v>44405</v>
      </c>
      <c r="C972" s="228">
        <f t="shared" si="91"/>
        <v>3</v>
      </c>
      <c r="D972" s="228">
        <v>234</v>
      </c>
      <c r="F972" s="227">
        <f t="shared" si="92"/>
        <v>8.7197260273972607E-5</v>
      </c>
      <c r="G972" s="226">
        <f t="shared" si="93"/>
        <v>8.1304158904107013E-2</v>
      </c>
      <c r="I972" s="227">
        <f t="shared" si="94"/>
        <v>5.7008219178082192E-5</v>
      </c>
      <c r="J972" s="226">
        <f t="shared" si="95"/>
        <v>5.3739923287671243E-2</v>
      </c>
    </row>
    <row r="973" spans="2:10" hidden="1" x14ac:dyDescent="0.2">
      <c r="B973" s="229">
        <f t="shared" si="90"/>
        <v>44406</v>
      </c>
      <c r="C973" s="228">
        <f t="shared" si="91"/>
        <v>3</v>
      </c>
      <c r="D973" s="228">
        <v>235</v>
      </c>
      <c r="F973" s="227">
        <f t="shared" si="92"/>
        <v>8.7197260273972607E-5</v>
      </c>
      <c r="G973" s="226">
        <f t="shared" si="93"/>
        <v>8.1391356164380979E-2</v>
      </c>
      <c r="I973" s="227">
        <f t="shared" si="94"/>
        <v>5.7008219178082192E-5</v>
      </c>
      <c r="J973" s="226">
        <f t="shared" si="95"/>
        <v>5.3796931506849326E-2</v>
      </c>
    </row>
    <row r="974" spans="2:10" hidden="1" x14ac:dyDescent="0.2">
      <c r="B974" s="229">
        <f t="shared" si="90"/>
        <v>44407</v>
      </c>
      <c r="C974" s="228">
        <f t="shared" si="91"/>
        <v>3</v>
      </c>
      <c r="D974" s="228">
        <v>236</v>
      </c>
      <c r="F974" s="227">
        <f t="shared" si="92"/>
        <v>8.7197260273972607E-5</v>
      </c>
      <c r="G974" s="226">
        <f t="shared" si="93"/>
        <v>8.1478553424654945E-2</v>
      </c>
      <c r="I974" s="227">
        <f t="shared" si="94"/>
        <v>5.7008219178082192E-5</v>
      </c>
      <c r="J974" s="226">
        <f t="shared" si="95"/>
        <v>5.3853939726027408E-2</v>
      </c>
    </row>
    <row r="975" spans="2:10" hidden="1" x14ac:dyDescent="0.2">
      <c r="B975" s="229">
        <f t="shared" si="90"/>
        <v>44408</v>
      </c>
      <c r="C975" s="228">
        <f t="shared" si="91"/>
        <v>3</v>
      </c>
      <c r="D975" s="228">
        <v>237</v>
      </c>
      <c r="F975" s="227">
        <f t="shared" si="92"/>
        <v>8.7197260273972607E-5</v>
      </c>
      <c r="G975" s="226">
        <f t="shared" si="93"/>
        <v>8.1565750684928912E-2</v>
      </c>
      <c r="I975" s="227">
        <f t="shared" si="94"/>
        <v>5.7008219178082192E-5</v>
      </c>
      <c r="J975" s="226">
        <f t="shared" si="95"/>
        <v>5.3910947945205491E-2</v>
      </c>
    </row>
    <row r="976" spans="2:10" x14ac:dyDescent="0.2">
      <c r="B976" s="229">
        <f t="shared" si="90"/>
        <v>44409</v>
      </c>
      <c r="C976" s="228">
        <f t="shared" si="91"/>
        <v>3</v>
      </c>
      <c r="D976" s="228">
        <v>238</v>
      </c>
      <c r="F976" s="227">
        <f t="shared" si="92"/>
        <v>8.7197260273972607E-5</v>
      </c>
      <c r="G976" s="226">
        <f t="shared" si="93"/>
        <v>8.1652947945202878E-2</v>
      </c>
      <c r="I976" s="227">
        <f t="shared" si="94"/>
        <v>5.7008219178082192E-5</v>
      </c>
      <c r="J976" s="226">
        <f t="shared" si="95"/>
        <v>5.3967956164383574E-2</v>
      </c>
    </row>
    <row r="977" spans="2:10" hidden="1" x14ac:dyDescent="0.2">
      <c r="B977" s="229">
        <f t="shared" si="90"/>
        <v>44410</v>
      </c>
      <c r="C977" s="228">
        <f t="shared" si="91"/>
        <v>3</v>
      </c>
      <c r="D977" s="228">
        <v>239</v>
      </c>
      <c r="F977" s="227">
        <f t="shared" si="92"/>
        <v>8.7197260273972607E-5</v>
      </c>
      <c r="G977" s="226">
        <f t="shared" si="93"/>
        <v>8.1740145205476844E-2</v>
      </c>
      <c r="I977" s="227">
        <f t="shared" si="94"/>
        <v>5.7008219178082192E-5</v>
      </c>
      <c r="J977" s="226">
        <f t="shared" si="95"/>
        <v>5.4024964383561656E-2</v>
      </c>
    </row>
    <row r="978" spans="2:10" hidden="1" x14ac:dyDescent="0.2">
      <c r="B978" s="229">
        <f t="shared" si="90"/>
        <v>44411</v>
      </c>
      <c r="C978" s="228">
        <f t="shared" si="91"/>
        <v>3</v>
      </c>
      <c r="D978" s="228">
        <v>240</v>
      </c>
      <c r="F978" s="227">
        <f t="shared" si="92"/>
        <v>8.7197260273972607E-5</v>
      </c>
      <c r="G978" s="226">
        <f t="shared" si="93"/>
        <v>8.182734246575081E-2</v>
      </c>
      <c r="I978" s="227">
        <f t="shared" si="94"/>
        <v>5.7008219178082192E-5</v>
      </c>
      <c r="J978" s="226">
        <f t="shared" si="95"/>
        <v>5.4081972602739739E-2</v>
      </c>
    </row>
    <row r="979" spans="2:10" hidden="1" x14ac:dyDescent="0.2">
      <c r="B979" s="229">
        <f t="shared" si="90"/>
        <v>44412</v>
      </c>
      <c r="C979" s="228">
        <f t="shared" si="91"/>
        <v>3</v>
      </c>
      <c r="D979" s="228">
        <v>241</v>
      </c>
      <c r="F979" s="227">
        <f t="shared" si="92"/>
        <v>8.7197260273972607E-5</v>
      </c>
      <c r="G979" s="226">
        <f t="shared" si="93"/>
        <v>8.1914539726024777E-2</v>
      </c>
      <c r="I979" s="227">
        <f t="shared" si="94"/>
        <v>5.7008219178082192E-5</v>
      </c>
      <c r="J979" s="226">
        <f t="shared" si="95"/>
        <v>5.4138980821917822E-2</v>
      </c>
    </row>
    <row r="980" spans="2:10" hidden="1" x14ac:dyDescent="0.2">
      <c r="B980" s="229">
        <f t="shared" si="90"/>
        <v>44413</v>
      </c>
      <c r="C980" s="228">
        <f t="shared" si="91"/>
        <v>3</v>
      </c>
      <c r="D980" s="228">
        <v>242</v>
      </c>
      <c r="F980" s="227">
        <f t="shared" si="92"/>
        <v>8.7197260273972607E-5</v>
      </c>
      <c r="G980" s="226">
        <f t="shared" si="93"/>
        <v>8.2001736986298743E-2</v>
      </c>
      <c r="I980" s="227">
        <f t="shared" si="94"/>
        <v>5.7008219178082192E-5</v>
      </c>
      <c r="J980" s="226">
        <f t="shared" si="95"/>
        <v>5.4195989041095904E-2</v>
      </c>
    </row>
    <row r="981" spans="2:10" hidden="1" x14ac:dyDescent="0.2">
      <c r="B981" s="229">
        <f t="shared" si="90"/>
        <v>44414</v>
      </c>
      <c r="C981" s="228">
        <f t="shared" si="91"/>
        <v>3</v>
      </c>
      <c r="D981" s="228">
        <v>243</v>
      </c>
      <c r="F981" s="227">
        <f t="shared" si="92"/>
        <v>8.7197260273972607E-5</v>
      </c>
      <c r="G981" s="226">
        <f t="shared" si="93"/>
        <v>8.2088934246572709E-2</v>
      </c>
      <c r="I981" s="227">
        <f t="shared" si="94"/>
        <v>5.7008219178082192E-5</v>
      </c>
      <c r="J981" s="226">
        <f t="shared" si="95"/>
        <v>5.4252997260273987E-2</v>
      </c>
    </row>
    <row r="982" spans="2:10" hidden="1" x14ac:dyDescent="0.2">
      <c r="B982" s="229">
        <f t="shared" si="90"/>
        <v>44415</v>
      </c>
      <c r="C982" s="228">
        <f t="shared" si="91"/>
        <v>3</v>
      </c>
      <c r="D982" s="228">
        <v>244</v>
      </c>
      <c r="F982" s="227">
        <f t="shared" si="92"/>
        <v>8.7197260273972607E-5</v>
      </c>
      <c r="G982" s="226">
        <f t="shared" si="93"/>
        <v>8.2176131506846675E-2</v>
      </c>
      <c r="I982" s="227">
        <f t="shared" si="94"/>
        <v>5.7008219178082192E-5</v>
      </c>
      <c r="J982" s="226">
        <f t="shared" si="95"/>
        <v>5.431000547945207E-2</v>
      </c>
    </row>
    <row r="983" spans="2:10" hidden="1" x14ac:dyDescent="0.2">
      <c r="B983" s="229">
        <f t="shared" si="90"/>
        <v>44416</v>
      </c>
      <c r="C983" s="228">
        <f t="shared" si="91"/>
        <v>3</v>
      </c>
      <c r="D983" s="228">
        <v>245</v>
      </c>
      <c r="F983" s="227">
        <f t="shared" si="92"/>
        <v>8.7197260273972607E-5</v>
      </c>
      <c r="G983" s="226">
        <f t="shared" si="93"/>
        <v>8.2263328767120641E-2</v>
      </c>
      <c r="I983" s="227">
        <f t="shared" si="94"/>
        <v>5.7008219178082192E-5</v>
      </c>
      <c r="J983" s="226">
        <f t="shared" si="95"/>
        <v>5.4367013698630152E-2</v>
      </c>
    </row>
    <row r="984" spans="2:10" hidden="1" x14ac:dyDescent="0.2">
      <c r="B984" s="229">
        <f t="shared" si="90"/>
        <v>44417</v>
      </c>
      <c r="C984" s="228">
        <f t="shared" si="91"/>
        <v>3</v>
      </c>
      <c r="D984" s="228">
        <v>246</v>
      </c>
      <c r="F984" s="227">
        <f t="shared" si="92"/>
        <v>8.7197260273972607E-5</v>
      </c>
      <c r="G984" s="226">
        <f t="shared" si="93"/>
        <v>8.2350526027394608E-2</v>
      </c>
      <c r="I984" s="227">
        <f t="shared" si="94"/>
        <v>5.7008219178082192E-5</v>
      </c>
      <c r="J984" s="226">
        <f t="shared" si="95"/>
        <v>5.4424021917808235E-2</v>
      </c>
    </row>
    <row r="985" spans="2:10" hidden="1" x14ac:dyDescent="0.2">
      <c r="B985" s="229">
        <f t="shared" si="90"/>
        <v>44418</v>
      </c>
      <c r="C985" s="228">
        <f t="shared" si="91"/>
        <v>3</v>
      </c>
      <c r="D985" s="228">
        <v>247</v>
      </c>
      <c r="F985" s="227">
        <f t="shared" si="92"/>
        <v>8.7197260273972607E-5</v>
      </c>
      <c r="G985" s="226">
        <f t="shared" si="93"/>
        <v>8.2437723287668574E-2</v>
      </c>
      <c r="I985" s="227">
        <f t="shared" si="94"/>
        <v>5.7008219178082192E-5</v>
      </c>
      <c r="J985" s="226">
        <f t="shared" si="95"/>
        <v>5.4481030136986318E-2</v>
      </c>
    </row>
    <row r="986" spans="2:10" hidden="1" x14ac:dyDescent="0.2">
      <c r="B986" s="229">
        <f t="shared" si="90"/>
        <v>44419</v>
      </c>
      <c r="C986" s="228">
        <f t="shared" si="91"/>
        <v>3</v>
      </c>
      <c r="D986" s="228">
        <v>248</v>
      </c>
      <c r="F986" s="227">
        <f t="shared" si="92"/>
        <v>8.7197260273972607E-5</v>
      </c>
      <c r="G986" s="226">
        <f t="shared" si="93"/>
        <v>8.252492054794254E-2</v>
      </c>
      <c r="I986" s="227">
        <f t="shared" si="94"/>
        <v>5.7008219178082192E-5</v>
      </c>
      <c r="J986" s="226">
        <f t="shared" si="95"/>
        <v>5.4538038356164401E-2</v>
      </c>
    </row>
    <row r="987" spans="2:10" hidden="1" x14ac:dyDescent="0.2">
      <c r="B987" s="229">
        <f t="shared" si="90"/>
        <v>44420</v>
      </c>
      <c r="C987" s="228">
        <f t="shared" si="91"/>
        <v>3</v>
      </c>
      <c r="D987" s="228">
        <v>249</v>
      </c>
      <c r="F987" s="227">
        <f t="shared" si="92"/>
        <v>8.7197260273972607E-5</v>
      </c>
      <c r="G987" s="226">
        <f t="shared" si="93"/>
        <v>8.2612117808216506E-2</v>
      </c>
      <c r="I987" s="227">
        <f t="shared" si="94"/>
        <v>5.7008219178082192E-5</v>
      </c>
      <c r="J987" s="226">
        <f t="shared" si="95"/>
        <v>5.4595046575342483E-2</v>
      </c>
    </row>
    <row r="988" spans="2:10" hidden="1" x14ac:dyDescent="0.2">
      <c r="B988" s="229">
        <f t="shared" si="90"/>
        <v>44421</v>
      </c>
      <c r="C988" s="228">
        <f t="shared" si="91"/>
        <v>3</v>
      </c>
      <c r="D988" s="228">
        <v>250</v>
      </c>
      <c r="F988" s="227">
        <f t="shared" si="92"/>
        <v>8.7197260273972607E-5</v>
      </c>
      <c r="G988" s="226">
        <f t="shared" si="93"/>
        <v>8.2699315068490473E-2</v>
      </c>
      <c r="I988" s="227">
        <f t="shared" si="94"/>
        <v>5.7008219178082192E-5</v>
      </c>
      <c r="J988" s="226">
        <f t="shared" si="95"/>
        <v>5.4652054794520566E-2</v>
      </c>
    </row>
    <row r="989" spans="2:10" hidden="1" x14ac:dyDescent="0.2">
      <c r="B989" s="229">
        <f t="shared" si="90"/>
        <v>44422</v>
      </c>
      <c r="C989" s="228">
        <f t="shared" si="91"/>
        <v>3</v>
      </c>
      <c r="D989" s="228">
        <v>251</v>
      </c>
      <c r="F989" s="227">
        <f t="shared" si="92"/>
        <v>8.7197260273972607E-5</v>
      </c>
      <c r="G989" s="226">
        <f t="shared" si="93"/>
        <v>8.2786512328764439E-2</v>
      </c>
      <c r="I989" s="227">
        <f t="shared" si="94"/>
        <v>5.7008219178082192E-5</v>
      </c>
      <c r="J989" s="226">
        <f t="shared" si="95"/>
        <v>5.4709063013698649E-2</v>
      </c>
    </row>
    <row r="990" spans="2:10" hidden="1" x14ac:dyDescent="0.2">
      <c r="B990" s="229">
        <f t="shared" si="90"/>
        <v>44423</v>
      </c>
      <c r="C990" s="228">
        <f t="shared" si="91"/>
        <v>3</v>
      </c>
      <c r="D990" s="228">
        <v>252</v>
      </c>
      <c r="F990" s="227">
        <f t="shared" si="92"/>
        <v>8.7197260273972607E-5</v>
      </c>
      <c r="G990" s="226">
        <f t="shared" si="93"/>
        <v>8.2873709589038405E-2</v>
      </c>
      <c r="I990" s="227">
        <f t="shared" si="94"/>
        <v>5.7008219178082192E-5</v>
      </c>
      <c r="J990" s="226">
        <f t="shared" si="95"/>
        <v>5.4766071232876731E-2</v>
      </c>
    </row>
    <row r="991" spans="2:10" hidden="1" x14ac:dyDescent="0.2">
      <c r="B991" s="229">
        <f t="shared" si="90"/>
        <v>44424</v>
      </c>
      <c r="C991" s="228">
        <f t="shared" si="91"/>
        <v>3</v>
      </c>
      <c r="D991" s="228">
        <v>253</v>
      </c>
      <c r="F991" s="227">
        <f t="shared" si="92"/>
        <v>8.7197260273972607E-5</v>
      </c>
      <c r="G991" s="226">
        <f t="shared" si="93"/>
        <v>8.2960906849312371E-2</v>
      </c>
      <c r="I991" s="227">
        <f t="shared" si="94"/>
        <v>5.7008219178082192E-5</v>
      </c>
      <c r="J991" s="226">
        <f t="shared" si="95"/>
        <v>5.4823079452054814E-2</v>
      </c>
    </row>
    <row r="992" spans="2:10" hidden="1" x14ac:dyDescent="0.2">
      <c r="B992" s="229">
        <f t="shared" si="90"/>
        <v>44425</v>
      </c>
      <c r="C992" s="228">
        <f t="shared" si="91"/>
        <v>3</v>
      </c>
      <c r="D992" s="228">
        <v>254</v>
      </c>
      <c r="F992" s="227">
        <f t="shared" si="92"/>
        <v>8.7197260273972607E-5</v>
      </c>
      <c r="G992" s="226">
        <f t="shared" si="93"/>
        <v>8.3048104109586338E-2</v>
      </c>
      <c r="I992" s="227">
        <f t="shared" si="94"/>
        <v>5.7008219178082192E-5</v>
      </c>
      <c r="J992" s="226">
        <f t="shared" si="95"/>
        <v>5.4880087671232897E-2</v>
      </c>
    </row>
    <row r="993" spans="2:10" hidden="1" x14ac:dyDescent="0.2">
      <c r="B993" s="229">
        <f t="shared" si="90"/>
        <v>44426</v>
      </c>
      <c r="C993" s="228">
        <f t="shared" si="91"/>
        <v>3</v>
      </c>
      <c r="D993" s="228">
        <v>255</v>
      </c>
      <c r="F993" s="227">
        <f t="shared" si="92"/>
        <v>8.7197260273972607E-5</v>
      </c>
      <c r="G993" s="226">
        <f t="shared" si="93"/>
        <v>8.3135301369860304E-2</v>
      </c>
      <c r="I993" s="227">
        <f t="shared" si="94"/>
        <v>5.7008219178082192E-5</v>
      </c>
      <c r="J993" s="226">
        <f t="shared" si="95"/>
        <v>5.4937095890410979E-2</v>
      </c>
    </row>
    <row r="994" spans="2:10" hidden="1" x14ac:dyDescent="0.2">
      <c r="B994" s="229">
        <f t="shared" si="90"/>
        <v>44427</v>
      </c>
      <c r="C994" s="228">
        <f t="shared" si="91"/>
        <v>3</v>
      </c>
      <c r="D994" s="228">
        <v>256</v>
      </c>
      <c r="F994" s="227">
        <f t="shared" si="92"/>
        <v>8.7197260273972607E-5</v>
      </c>
      <c r="G994" s="226">
        <f t="shared" si="93"/>
        <v>8.322249863013427E-2</v>
      </c>
      <c r="I994" s="227">
        <f t="shared" si="94"/>
        <v>5.7008219178082192E-5</v>
      </c>
      <c r="J994" s="226">
        <f t="shared" si="95"/>
        <v>5.4994104109589062E-2</v>
      </c>
    </row>
    <row r="995" spans="2:10" hidden="1" x14ac:dyDescent="0.2">
      <c r="B995" s="229">
        <f t="shared" si="90"/>
        <v>44428</v>
      </c>
      <c r="C995" s="228">
        <f t="shared" si="91"/>
        <v>3</v>
      </c>
      <c r="D995" s="228">
        <v>257</v>
      </c>
      <c r="F995" s="227">
        <f t="shared" si="92"/>
        <v>8.7197260273972607E-5</v>
      </c>
      <c r="G995" s="226">
        <f t="shared" si="93"/>
        <v>8.3309695890408236E-2</v>
      </c>
      <c r="I995" s="227">
        <f t="shared" si="94"/>
        <v>5.7008219178082192E-5</v>
      </c>
      <c r="J995" s="226">
        <f t="shared" si="95"/>
        <v>5.5051112328767145E-2</v>
      </c>
    </row>
    <row r="996" spans="2:10" hidden="1" x14ac:dyDescent="0.2">
      <c r="B996" s="229">
        <f t="shared" ref="B996:B1059" si="96">B995+1</f>
        <v>44429</v>
      </c>
      <c r="C996" s="228">
        <f t="shared" ref="C996:C1059" si="97">C995</f>
        <v>3</v>
      </c>
      <c r="D996" s="228">
        <v>258</v>
      </c>
      <c r="F996" s="227">
        <f t="shared" ref="F996:F1059" si="98">F995</f>
        <v>8.7197260273972607E-5</v>
      </c>
      <c r="G996" s="226">
        <f t="shared" ref="G996:G1059" si="99">G995+F996</f>
        <v>8.3396893150682203E-2</v>
      </c>
      <c r="I996" s="227">
        <f t="shared" ref="I996:I1059" si="100">I995</f>
        <v>5.7008219178082192E-5</v>
      </c>
      <c r="J996" s="226">
        <f t="shared" ref="J996:J1059" si="101">J995+I996</f>
        <v>5.5108120547945227E-2</v>
      </c>
    </row>
    <row r="997" spans="2:10" hidden="1" x14ac:dyDescent="0.2">
      <c r="B997" s="229">
        <f t="shared" si="96"/>
        <v>44430</v>
      </c>
      <c r="C997" s="228">
        <f t="shared" si="97"/>
        <v>3</v>
      </c>
      <c r="D997" s="228">
        <v>259</v>
      </c>
      <c r="F997" s="227">
        <f t="shared" si="98"/>
        <v>8.7197260273972607E-5</v>
      </c>
      <c r="G997" s="226">
        <f t="shared" si="99"/>
        <v>8.3484090410956169E-2</v>
      </c>
      <c r="I997" s="227">
        <f t="shared" si="100"/>
        <v>5.7008219178082192E-5</v>
      </c>
      <c r="J997" s="226">
        <f t="shared" si="101"/>
        <v>5.516512876712331E-2</v>
      </c>
    </row>
    <row r="998" spans="2:10" hidden="1" x14ac:dyDescent="0.2">
      <c r="B998" s="229">
        <f t="shared" si="96"/>
        <v>44431</v>
      </c>
      <c r="C998" s="228">
        <f t="shared" si="97"/>
        <v>3</v>
      </c>
      <c r="D998" s="228">
        <v>260</v>
      </c>
      <c r="F998" s="227">
        <f t="shared" si="98"/>
        <v>8.7197260273972607E-5</v>
      </c>
      <c r="G998" s="226">
        <f t="shared" si="99"/>
        <v>8.3571287671230135E-2</v>
      </c>
      <c r="I998" s="227">
        <f t="shared" si="100"/>
        <v>5.7008219178082192E-5</v>
      </c>
      <c r="J998" s="226">
        <f t="shared" si="101"/>
        <v>5.5222136986301393E-2</v>
      </c>
    </row>
    <row r="999" spans="2:10" hidden="1" x14ac:dyDescent="0.2">
      <c r="B999" s="229">
        <f t="shared" si="96"/>
        <v>44432</v>
      </c>
      <c r="C999" s="228">
        <f t="shared" si="97"/>
        <v>3</v>
      </c>
      <c r="D999" s="228">
        <v>261</v>
      </c>
      <c r="F999" s="227">
        <f t="shared" si="98"/>
        <v>8.7197260273972607E-5</v>
      </c>
      <c r="G999" s="226">
        <f t="shared" si="99"/>
        <v>8.3658484931504101E-2</v>
      </c>
      <c r="I999" s="227">
        <f t="shared" si="100"/>
        <v>5.7008219178082192E-5</v>
      </c>
      <c r="J999" s="226">
        <f t="shared" si="101"/>
        <v>5.5279145205479475E-2</v>
      </c>
    </row>
    <row r="1000" spans="2:10" hidden="1" x14ac:dyDescent="0.2">
      <c r="B1000" s="229">
        <f t="shared" si="96"/>
        <v>44433</v>
      </c>
      <c r="C1000" s="228">
        <f t="shared" si="97"/>
        <v>3</v>
      </c>
      <c r="D1000" s="228">
        <v>262</v>
      </c>
      <c r="F1000" s="227">
        <f t="shared" si="98"/>
        <v>8.7197260273972607E-5</v>
      </c>
      <c r="G1000" s="226">
        <f t="shared" si="99"/>
        <v>8.3745682191778067E-2</v>
      </c>
      <c r="I1000" s="227">
        <f t="shared" si="100"/>
        <v>5.7008219178082192E-5</v>
      </c>
      <c r="J1000" s="226">
        <f t="shared" si="101"/>
        <v>5.5336153424657558E-2</v>
      </c>
    </row>
    <row r="1001" spans="2:10" hidden="1" x14ac:dyDescent="0.2">
      <c r="B1001" s="229">
        <f t="shared" si="96"/>
        <v>44434</v>
      </c>
      <c r="C1001" s="228">
        <f t="shared" si="97"/>
        <v>3</v>
      </c>
      <c r="D1001" s="228">
        <v>263</v>
      </c>
      <c r="F1001" s="227">
        <f t="shared" si="98"/>
        <v>8.7197260273972607E-5</v>
      </c>
      <c r="G1001" s="226">
        <f t="shared" si="99"/>
        <v>8.3832879452052034E-2</v>
      </c>
      <c r="I1001" s="227">
        <f t="shared" si="100"/>
        <v>5.7008219178082192E-5</v>
      </c>
      <c r="J1001" s="226">
        <f t="shared" si="101"/>
        <v>5.5393161643835641E-2</v>
      </c>
    </row>
    <row r="1002" spans="2:10" hidden="1" x14ac:dyDescent="0.2">
      <c r="B1002" s="229">
        <f t="shared" si="96"/>
        <v>44435</v>
      </c>
      <c r="C1002" s="228">
        <f t="shared" si="97"/>
        <v>3</v>
      </c>
      <c r="D1002" s="228">
        <v>264</v>
      </c>
      <c r="F1002" s="227">
        <f t="shared" si="98"/>
        <v>8.7197260273972607E-5</v>
      </c>
      <c r="G1002" s="226">
        <f t="shared" si="99"/>
        <v>8.3920076712326E-2</v>
      </c>
      <c r="I1002" s="227">
        <f t="shared" si="100"/>
        <v>5.7008219178082192E-5</v>
      </c>
      <c r="J1002" s="226">
        <f t="shared" si="101"/>
        <v>5.5450169863013724E-2</v>
      </c>
    </row>
    <row r="1003" spans="2:10" hidden="1" x14ac:dyDescent="0.2">
      <c r="B1003" s="229">
        <f t="shared" si="96"/>
        <v>44436</v>
      </c>
      <c r="C1003" s="228">
        <f t="shared" si="97"/>
        <v>3</v>
      </c>
      <c r="D1003" s="228">
        <v>265</v>
      </c>
      <c r="F1003" s="227">
        <f t="shared" si="98"/>
        <v>8.7197260273972607E-5</v>
      </c>
      <c r="G1003" s="226">
        <f t="shared" si="99"/>
        <v>8.4007273972599966E-2</v>
      </c>
      <c r="I1003" s="227">
        <f t="shared" si="100"/>
        <v>5.7008219178082192E-5</v>
      </c>
      <c r="J1003" s="226">
        <f t="shared" si="101"/>
        <v>5.5507178082191806E-2</v>
      </c>
    </row>
    <row r="1004" spans="2:10" hidden="1" x14ac:dyDescent="0.2">
      <c r="B1004" s="229">
        <f t="shared" si="96"/>
        <v>44437</v>
      </c>
      <c r="C1004" s="228">
        <f t="shared" si="97"/>
        <v>3</v>
      </c>
      <c r="D1004" s="228">
        <v>266</v>
      </c>
      <c r="F1004" s="227">
        <f t="shared" si="98"/>
        <v>8.7197260273972607E-5</v>
      </c>
      <c r="G1004" s="226">
        <f t="shared" si="99"/>
        <v>8.4094471232873932E-2</v>
      </c>
      <c r="I1004" s="227">
        <f t="shared" si="100"/>
        <v>5.7008219178082192E-5</v>
      </c>
      <c r="J1004" s="226">
        <f t="shared" si="101"/>
        <v>5.5564186301369889E-2</v>
      </c>
    </row>
    <row r="1005" spans="2:10" hidden="1" x14ac:dyDescent="0.2">
      <c r="B1005" s="229">
        <f t="shared" si="96"/>
        <v>44438</v>
      </c>
      <c r="C1005" s="228">
        <f t="shared" si="97"/>
        <v>3</v>
      </c>
      <c r="D1005" s="228">
        <v>267</v>
      </c>
      <c r="F1005" s="227">
        <f t="shared" si="98"/>
        <v>8.7197260273972607E-5</v>
      </c>
      <c r="G1005" s="226">
        <f t="shared" si="99"/>
        <v>8.4181668493147899E-2</v>
      </c>
      <c r="I1005" s="227">
        <f t="shared" si="100"/>
        <v>5.7008219178082192E-5</v>
      </c>
      <c r="J1005" s="226">
        <f t="shared" si="101"/>
        <v>5.5621194520547972E-2</v>
      </c>
    </row>
    <row r="1006" spans="2:10" hidden="1" x14ac:dyDescent="0.2">
      <c r="B1006" s="229">
        <f t="shared" si="96"/>
        <v>44439</v>
      </c>
      <c r="C1006" s="228">
        <f t="shared" si="97"/>
        <v>3</v>
      </c>
      <c r="D1006" s="228">
        <v>268</v>
      </c>
      <c r="F1006" s="227">
        <f t="shared" si="98"/>
        <v>8.7197260273972607E-5</v>
      </c>
      <c r="G1006" s="226">
        <f t="shared" si="99"/>
        <v>8.4268865753421865E-2</v>
      </c>
      <c r="I1006" s="227">
        <f t="shared" si="100"/>
        <v>5.7008219178082192E-5</v>
      </c>
      <c r="J1006" s="226">
        <f t="shared" si="101"/>
        <v>5.5678202739726054E-2</v>
      </c>
    </row>
    <row r="1007" spans="2:10" x14ac:dyDescent="0.2">
      <c r="B1007" s="229">
        <f t="shared" si="96"/>
        <v>44440</v>
      </c>
      <c r="C1007" s="228">
        <f t="shared" si="97"/>
        <v>3</v>
      </c>
      <c r="D1007" s="228">
        <v>269</v>
      </c>
      <c r="F1007" s="227">
        <f t="shared" si="98"/>
        <v>8.7197260273972607E-5</v>
      </c>
      <c r="G1007" s="226">
        <f t="shared" si="99"/>
        <v>8.4356063013695831E-2</v>
      </c>
      <c r="I1007" s="227">
        <f t="shared" si="100"/>
        <v>5.7008219178082192E-5</v>
      </c>
      <c r="J1007" s="226">
        <f t="shared" si="101"/>
        <v>5.5735210958904137E-2</v>
      </c>
    </row>
    <row r="1008" spans="2:10" hidden="1" x14ac:dyDescent="0.2">
      <c r="B1008" s="229">
        <f t="shared" si="96"/>
        <v>44441</v>
      </c>
      <c r="C1008" s="228">
        <f t="shared" si="97"/>
        <v>3</v>
      </c>
      <c r="D1008" s="228">
        <v>270</v>
      </c>
      <c r="F1008" s="227">
        <f t="shared" si="98"/>
        <v>8.7197260273972607E-5</v>
      </c>
      <c r="G1008" s="226">
        <f t="shared" si="99"/>
        <v>8.4443260273969797E-2</v>
      </c>
      <c r="I1008" s="227">
        <f t="shared" si="100"/>
        <v>5.7008219178082192E-5</v>
      </c>
      <c r="J1008" s="226">
        <f t="shared" si="101"/>
        <v>5.579221917808222E-2</v>
      </c>
    </row>
    <row r="1009" spans="2:10" hidden="1" x14ac:dyDescent="0.2">
      <c r="B1009" s="229">
        <f t="shared" si="96"/>
        <v>44442</v>
      </c>
      <c r="C1009" s="228">
        <f t="shared" si="97"/>
        <v>3</v>
      </c>
      <c r="D1009" s="228">
        <v>271</v>
      </c>
      <c r="F1009" s="227">
        <f t="shared" si="98"/>
        <v>8.7197260273972607E-5</v>
      </c>
      <c r="G1009" s="226">
        <f t="shared" si="99"/>
        <v>8.4530457534243764E-2</v>
      </c>
      <c r="I1009" s="227">
        <f t="shared" si="100"/>
        <v>5.7008219178082192E-5</v>
      </c>
      <c r="J1009" s="226">
        <f t="shared" si="101"/>
        <v>5.5849227397260302E-2</v>
      </c>
    </row>
    <row r="1010" spans="2:10" hidden="1" x14ac:dyDescent="0.2">
      <c r="B1010" s="229">
        <f t="shared" si="96"/>
        <v>44443</v>
      </c>
      <c r="C1010" s="228">
        <f t="shared" si="97"/>
        <v>3</v>
      </c>
      <c r="D1010" s="228">
        <v>272</v>
      </c>
      <c r="F1010" s="227">
        <f t="shared" si="98"/>
        <v>8.7197260273972607E-5</v>
      </c>
      <c r="G1010" s="226">
        <f t="shared" si="99"/>
        <v>8.461765479451773E-2</v>
      </c>
      <c r="I1010" s="227">
        <f t="shared" si="100"/>
        <v>5.7008219178082192E-5</v>
      </c>
      <c r="J1010" s="226">
        <f t="shared" si="101"/>
        <v>5.5906235616438385E-2</v>
      </c>
    </row>
    <row r="1011" spans="2:10" hidden="1" x14ac:dyDescent="0.2">
      <c r="B1011" s="229">
        <f t="shared" si="96"/>
        <v>44444</v>
      </c>
      <c r="C1011" s="228">
        <f t="shared" si="97"/>
        <v>3</v>
      </c>
      <c r="D1011" s="228">
        <v>273</v>
      </c>
      <c r="F1011" s="227">
        <f t="shared" si="98"/>
        <v>8.7197260273972607E-5</v>
      </c>
      <c r="G1011" s="226">
        <f t="shared" si="99"/>
        <v>8.4704852054791696E-2</v>
      </c>
      <c r="I1011" s="227">
        <f t="shared" si="100"/>
        <v>5.7008219178082192E-5</v>
      </c>
      <c r="J1011" s="226">
        <f t="shared" si="101"/>
        <v>5.5963243835616468E-2</v>
      </c>
    </row>
    <row r="1012" spans="2:10" hidden="1" x14ac:dyDescent="0.2">
      <c r="B1012" s="229">
        <f t="shared" si="96"/>
        <v>44445</v>
      </c>
      <c r="C1012" s="228">
        <f t="shared" si="97"/>
        <v>3</v>
      </c>
      <c r="D1012" s="228">
        <v>274</v>
      </c>
      <c r="F1012" s="227">
        <f t="shared" si="98"/>
        <v>8.7197260273972607E-5</v>
      </c>
      <c r="G1012" s="226">
        <f t="shared" si="99"/>
        <v>8.4792049315065662E-2</v>
      </c>
      <c r="I1012" s="227">
        <f t="shared" si="100"/>
        <v>5.7008219178082192E-5</v>
      </c>
      <c r="J1012" s="226">
        <f t="shared" si="101"/>
        <v>5.602025205479455E-2</v>
      </c>
    </row>
    <row r="1013" spans="2:10" hidden="1" x14ac:dyDescent="0.2">
      <c r="B1013" s="229">
        <f t="shared" si="96"/>
        <v>44446</v>
      </c>
      <c r="C1013" s="228">
        <f t="shared" si="97"/>
        <v>3</v>
      </c>
      <c r="D1013" s="228">
        <v>275</v>
      </c>
      <c r="F1013" s="227">
        <f t="shared" si="98"/>
        <v>8.7197260273972607E-5</v>
      </c>
      <c r="G1013" s="226">
        <f t="shared" si="99"/>
        <v>8.4879246575339629E-2</v>
      </c>
      <c r="I1013" s="227">
        <f t="shared" si="100"/>
        <v>5.7008219178082192E-5</v>
      </c>
      <c r="J1013" s="226">
        <f t="shared" si="101"/>
        <v>5.6077260273972633E-2</v>
      </c>
    </row>
    <row r="1014" spans="2:10" hidden="1" x14ac:dyDescent="0.2">
      <c r="B1014" s="229">
        <f t="shared" si="96"/>
        <v>44447</v>
      </c>
      <c r="C1014" s="228">
        <f t="shared" si="97"/>
        <v>3</v>
      </c>
      <c r="D1014" s="228">
        <v>276</v>
      </c>
      <c r="F1014" s="227">
        <f t="shared" si="98"/>
        <v>8.7197260273972607E-5</v>
      </c>
      <c r="G1014" s="226">
        <f t="shared" si="99"/>
        <v>8.4966443835613595E-2</v>
      </c>
      <c r="I1014" s="227">
        <f t="shared" si="100"/>
        <v>5.7008219178082192E-5</v>
      </c>
      <c r="J1014" s="226">
        <f t="shared" si="101"/>
        <v>5.6134268493150716E-2</v>
      </c>
    </row>
    <row r="1015" spans="2:10" hidden="1" x14ac:dyDescent="0.2">
      <c r="B1015" s="229">
        <f t="shared" si="96"/>
        <v>44448</v>
      </c>
      <c r="C1015" s="228">
        <f t="shared" si="97"/>
        <v>3</v>
      </c>
      <c r="D1015" s="228">
        <v>277</v>
      </c>
      <c r="F1015" s="227">
        <f t="shared" si="98"/>
        <v>8.7197260273972607E-5</v>
      </c>
      <c r="G1015" s="226">
        <f t="shared" si="99"/>
        <v>8.5053641095887561E-2</v>
      </c>
      <c r="I1015" s="227">
        <f t="shared" si="100"/>
        <v>5.7008219178082192E-5</v>
      </c>
      <c r="J1015" s="226">
        <f t="shared" si="101"/>
        <v>5.6191276712328798E-2</v>
      </c>
    </row>
    <row r="1016" spans="2:10" hidden="1" x14ac:dyDescent="0.2">
      <c r="B1016" s="229">
        <f t="shared" si="96"/>
        <v>44449</v>
      </c>
      <c r="C1016" s="228">
        <f t="shared" si="97"/>
        <v>3</v>
      </c>
      <c r="D1016" s="228">
        <v>278</v>
      </c>
      <c r="F1016" s="227">
        <f t="shared" si="98"/>
        <v>8.7197260273972607E-5</v>
      </c>
      <c r="G1016" s="226">
        <f t="shared" si="99"/>
        <v>8.5140838356161527E-2</v>
      </c>
      <c r="I1016" s="227">
        <f t="shared" si="100"/>
        <v>5.7008219178082192E-5</v>
      </c>
      <c r="J1016" s="226">
        <f t="shared" si="101"/>
        <v>5.6248284931506881E-2</v>
      </c>
    </row>
    <row r="1017" spans="2:10" hidden="1" x14ac:dyDescent="0.2">
      <c r="B1017" s="229">
        <f t="shared" si="96"/>
        <v>44450</v>
      </c>
      <c r="C1017" s="228">
        <f t="shared" si="97"/>
        <v>3</v>
      </c>
      <c r="D1017" s="228">
        <v>279</v>
      </c>
      <c r="F1017" s="227">
        <f t="shared" si="98"/>
        <v>8.7197260273972607E-5</v>
      </c>
      <c r="G1017" s="226">
        <f t="shared" si="99"/>
        <v>8.5228035616435494E-2</v>
      </c>
      <c r="I1017" s="227">
        <f t="shared" si="100"/>
        <v>5.7008219178082192E-5</v>
      </c>
      <c r="J1017" s="226">
        <f t="shared" si="101"/>
        <v>5.6305293150684964E-2</v>
      </c>
    </row>
    <row r="1018" spans="2:10" hidden="1" x14ac:dyDescent="0.2">
      <c r="B1018" s="229">
        <f t="shared" si="96"/>
        <v>44451</v>
      </c>
      <c r="C1018" s="228">
        <f t="shared" si="97"/>
        <v>3</v>
      </c>
      <c r="D1018" s="228">
        <v>280</v>
      </c>
      <c r="F1018" s="227">
        <f t="shared" si="98"/>
        <v>8.7197260273972607E-5</v>
      </c>
      <c r="G1018" s="226">
        <f t="shared" si="99"/>
        <v>8.531523287670946E-2</v>
      </c>
      <c r="I1018" s="227">
        <f t="shared" si="100"/>
        <v>5.7008219178082192E-5</v>
      </c>
      <c r="J1018" s="226">
        <f t="shared" si="101"/>
        <v>5.6362301369863047E-2</v>
      </c>
    </row>
    <row r="1019" spans="2:10" hidden="1" x14ac:dyDescent="0.2">
      <c r="B1019" s="229">
        <f t="shared" si="96"/>
        <v>44452</v>
      </c>
      <c r="C1019" s="228">
        <f t="shared" si="97"/>
        <v>3</v>
      </c>
      <c r="D1019" s="228">
        <v>281</v>
      </c>
      <c r="F1019" s="227">
        <f t="shared" si="98"/>
        <v>8.7197260273972607E-5</v>
      </c>
      <c r="G1019" s="226">
        <f t="shared" si="99"/>
        <v>8.5402430136983426E-2</v>
      </c>
      <c r="I1019" s="227">
        <f t="shared" si="100"/>
        <v>5.7008219178082192E-5</v>
      </c>
      <c r="J1019" s="226">
        <f t="shared" si="101"/>
        <v>5.6419309589041129E-2</v>
      </c>
    </row>
    <row r="1020" spans="2:10" hidden="1" x14ac:dyDescent="0.2">
      <c r="B1020" s="229">
        <f t="shared" si="96"/>
        <v>44453</v>
      </c>
      <c r="C1020" s="228">
        <f t="shared" si="97"/>
        <v>3</v>
      </c>
      <c r="D1020" s="228">
        <v>282</v>
      </c>
      <c r="F1020" s="227">
        <f t="shared" si="98"/>
        <v>8.7197260273972607E-5</v>
      </c>
      <c r="G1020" s="226">
        <f t="shared" si="99"/>
        <v>8.5489627397257392E-2</v>
      </c>
      <c r="I1020" s="227">
        <f t="shared" si="100"/>
        <v>5.7008219178082192E-5</v>
      </c>
      <c r="J1020" s="226">
        <f t="shared" si="101"/>
        <v>5.6476317808219212E-2</v>
      </c>
    </row>
    <row r="1021" spans="2:10" hidden="1" x14ac:dyDescent="0.2">
      <c r="B1021" s="229">
        <f t="shared" si="96"/>
        <v>44454</v>
      </c>
      <c r="C1021" s="228">
        <f t="shared" si="97"/>
        <v>3</v>
      </c>
      <c r="D1021" s="228">
        <v>283</v>
      </c>
      <c r="F1021" s="227">
        <f t="shared" si="98"/>
        <v>8.7197260273972607E-5</v>
      </c>
      <c r="G1021" s="226">
        <f t="shared" si="99"/>
        <v>8.5576824657531358E-2</v>
      </c>
      <c r="I1021" s="227">
        <f t="shared" si="100"/>
        <v>5.7008219178082192E-5</v>
      </c>
      <c r="J1021" s="226">
        <f t="shared" si="101"/>
        <v>5.6533326027397295E-2</v>
      </c>
    </row>
    <row r="1022" spans="2:10" hidden="1" x14ac:dyDescent="0.2">
      <c r="B1022" s="229">
        <f t="shared" si="96"/>
        <v>44455</v>
      </c>
      <c r="C1022" s="228">
        <f t="shared" si="97"/>
        <v>3</v>
      </c>
      <c r="D1022" s="228">
        <v>284</v>
      </c>
      <c r="F1022" s="227">
        <f t="shared" si="98"/>
        <v>8.7197260273972607E-5</v>
      </c>
      <c r="G1022" s="226">
        <f t="shared" si="99"/>
        <v>8.5664021917805325E-2</v>
      </c>
      <c r="I1022" s="227">
        <f t="shared" si="100"/>
        <v>5.7008219178082192E-5</v>
      </c>
      <c r="J1022" s="226">
        <f t="shared" si="101"/>
        <v>5.6590334246575377E-2</v>
      </c>
    </row>
    <row r="1023" spans="2:10" hidden="1" x14ac:dyDescent="0.2">
      <c r="B1023" s="229">
        <f t="shared" si="96"/>
        <v>44456</v>
      </c>
      <c r="C1023" s="228">
        <f t="shared" si="97"/>
        <v>3</v>
      </c>
      <c r="D1023" s="228">
        <v>285</v>
      </c>
      <c r="F1023" s="227">
        <f t="shared" si="98"/>
        <v>8.7197260273972607E-5</v>
      </c>
      <c r="G1023" s="226">
        <f t="shared" si="99"/>
        <v>8.5751219178079291E-2</v>
      </c>
      <c r="I1023" s="227">
        <f t="shared" si="100"/>
        <v>5.7008219178082192E-5</v>
      </c>
      <c r="J1023" s="226">
        <f t="shared" si="101"/>
        <v>5.664734246575346E-2</v>
      </c>
    </row>
    <row r="1024" spans="2:10" hidden="1" x14ac:dyDescent="0.2">
      <c r="B1024" s="229">
        <f t="shared" si="96"/>
        <v>44457</v>
      </c>
      <c r="C1024" s="228">
        <f t="shared" si="97"/>
        <v>3</v>
      </c>
      <c r="D1024" s="228">
        <v>286</v>
      </c>
      <c r="F1024" s="227">
        <f t="shared" si="98"/>
        <v>8.7197260273972607E-5</v>
      </c>
      <c r="G1024" s="226">
        <f t="shared" si="99"/>
        <v>8.5838416438353257E-2</v>
      </c>
      <c r="I1024" s="227">
        <f t="shared" si="100"/>
        <v>5.7008219178082192E-5</v>
      </c>
      <c r="J1024" s="226">
        <f t="shared" si="101"/>
        <v>5.6704350684931543E-2</v>
      </c>
    </row>
    <row r="1025" spans="2:10" hidden="1" x14ac:dyDescent="0.2">
      <c r="B1025" s="229">
        <f t="shared" si="96"/>
        <v>44458</v>
      </c>
      <c r="C1025" s="228">
        <f t="shared" si="97"/>
        <v>3</v>
      </c>
      <c r="D1025" s="228">
        <v>287</v>
      </c>
      <c r="F1025" s="227">
        <f t="shared" si="98"/>
        <v>8.7197260273972607E-5</v>
      </c>
      <c r="G1025" s="226">
        <f t="shared" si="99"/>
        <v>8.5925613698627223E-2</v>
      </c>
      <c r="I1025" s="227">
        <f t="shared" si="100"/>
        <v>5.7008219178082192E-5</v>
      </c>
      <c r="J1025" s="226">
        <f t="shared" si="101"/>
        <v>5.6761358904109625E-2</v>
      </c>
    </row>
    <row r="1026" spans="2:10" hidden="1" x14ac:dyDescent="0.2">
      <c r="B1026" s="229">
        <f t="shared" si="96"/>
        <v>44459</v>
      </c>
      <c r="C1026" s="228">
        <f t="shared" si="97"/>
        <v>3</v>
      </c>
      <c r="D1026" s="228">
        <v>288</v>
      </c>
      <c r="F1026" s="227">
        <f t="shared" si="98"/>
        <v>8.7197260273972607E-5</v>
      </c>
      <c r="G1026" s="226">
        <f t="shared" si="99"/>
        <v>8.601281095890119E-2</v>
      </c>
      <c r="I1026" s="227">
        <f t="shared" si="100"/>
        <v>5.7008219178082192E-5</v>
      </c>
      <c r="J1026" s="226">
        <f t="shared" si="101"/>
        <v>5.6818367123287708E-2</v>
      </c>
    </row>
    <row r="1027" spans="2:10" hidden="1" x14ac:dyDescent="0.2">
      <c r="B1027" s="229">
        <f t="shared" si="96"/>
        <v>44460</v>
      </c>
      <c r="C1027" s="228">
        <f t="shared" si="97"/>
        <v>3</v>
      </c>
      <c r="D1027" s="228">
        <v>289</v>
      </c>
      <c r="F1027" s="227">
        <f t="shared" si="98"/>
        <v>8.7197260273972607E-5</v>
      </c>
      <c r="G1027" s="226">
        <f t="shared" si="99"/>
        <v>8.6100008219175156E-2</v>
      </c>
      <c r="I1027" s="227">
        <f t="shared" si="100"/>
        <v>5.7008219178082192E-5</v>
      </c>
      <c r="J1027" s="226">
        <f t="shared" si="101"/>
        <v>5.6875375342465791E-2</v>
      </c>
    </row>
    <row r="1028" spans="2:10" hidden="1" x14ac:dyDescent="0.2">
      <c r="B1028" s="229">
        <f t="shared" si="96"/>
        <v>44461</v>
      </c>
      <c r="C1028" s="228">
        <f t="shared" si="97"/>
        <v>3</v>
      </c>
      <c r="D1028" s="228">
        <v>290</v>
      </c>
      <c r="F1028" s="227">
        <f t="shared" si="98"/>
        <v>8.7197260273972607E-5</v>
      </c>
      <c r="G1028" s="226">
        <f t="shared" si="99"/>
        <v>8.6187205479449122E-2</v>
      </c>
      <c r="I1028" s="227">
        <f t="shared" si="100"/>
        <v>5.7008219178082192E-5</v>
      </c>
      <c r="J1028" s="226">
        <f t="shared" si="101"/>
        <v>5.6932383561643873E-2</v>
      </c>
    </row>
    <row r="1029" spans="2:10" hidden="1" x14ac:dyDescent="0.2">
      <c r="B1029" s="229">
        <f t="shared" si="96"/>
        <v>44462</v>
      </c>
      <c r="C1029" s="228">
        <f t="shared" si="97"/>
        <v>3</v>
      </c>
      <c r="D1029" s="228">
        <v>291</v>
      </c>
      <c r="F1029" s="227">
        <f t="shared" si="98"/>
        <v>8.7197260273972607E-5</v>
      </c>
      <c r="G1029" s="226">
        <f t="shared" si="99"/>
        <v>8.6274402739723088E-2</v>
      </c>
      <c r="I1029" s="227">
        <f t="shared" si="100"/>
        <v>5.7008219178082192E-5</v>
      </c>
      <c r="J1029" s="226">
        <f t="shared" si="101"/>
        <v>5.6989391780821956E-2</v>
      </c>
    </row>
    <row r="1030" spans="2:10" hidden="1" x14ac:dyDescent="0.2">
      <c r="B1030" s="229">
        <f t="shared" si="96"/>
        <v>44463</v>
      </c>
      <c r="C1030" s="228">
        <f t="shared" si="97"/>
        <v>3</v>
      </c>
      <c r="D1030" s="228">
        <v>292</v>
      </c>
      <c r="F1030" s="227">
        <f t="shared" si="98"/>
        <v>8.7197260273972607E-5</v>
      </c>
      <c r="G1030" s="226">
        <f t="shared" si="99"/>
        <v>8.6361599999997055E-2</v>
      </c>
      <c r="I1030" s="227">
        <f t="shared" si="100"/>
        <v>5.7008219178082192E-5</v>
      </c>
      <c r="J1030" s="226">
        <f t="shared" si="101"/>
        <v>5.7046400000000039E-2</v>
      </c>
    </row>
    <row r="1031" spans="2:10" hidden="1" x14ac:dyDescent="0.2">
      <c r="B1031" s="229">
        <f t="shared" si="96"/>
        <v>44464</v>
      </c>
      <c r="C1031" s="228">
        <f t="shared" si="97"/>
        <v>3</v>
      </c>
      <c r="D1031" s="228">
        <v>293</v>
      </c>
      <c r="F1031" s="227">
        <f t="shared" si="98"/>
        <v>8.7197260273972607E-5</v>
      </c>
      <c r="G1031" s="226">
        <f t="shared" si="99"/>
        <v>8.6448797260271021E-2</v>
      </c>
      <c r="I1031" s="227">
        <f t="shared" si="100"/>
        <v>5.7008219178082192E-5</v>
      </c>
      <c r="J1031" s="226">
        <f t="shared" si="101"/>
        <v>5.7103408219178121E-2</v>
      </c>
    </row>
    <row r="1032" spans="2:10" hidden="1" x14ac:dyDescent="0.2">
      <c r="B1032" s="229">
        <f t="shared" si="96"/>
        <v>44465</v>
      </c>
      <c r="C1032" s="228">
        <f t="shared" si="97"/>
        <v>3</v>
      </c>
      <c r="D1032" s="228">
        <v>294</v>
      </c>
      <c r="F1032" s="227">
        <f t="shared" si="98"/>
        <v>8.7197260273972607E-5</v>
      </c>
      <c r="G1032" s="226">
        <f t="shared" si="99"/>
        <v>8.6535994520544987E-2</v>
      </c>
      <c r="I1032" s="227">
        <f t="shared" si="100"/>
        <v>5.7008219178082192E-5</v>
      </c>
      <c r="J1032" s="226">
        <f t="shared" si="101"/>
        <v>5.7160416438356204E-2</v>
      </c>
    </row>
    <row r="1033" spans="2:10" hidden="1" x14ac:dyDescent="0.2">
      <c r="B1033" s="229">
        <f t="shared" si="96"/>
        <v>44466</v>
      </c>
      <c r="C1033" s="228">
        <f t="shared" si="97"/>
        <v>3</v>
      </c>
      <c r="D1033" s="228">
        <v>295</v>
      </c>
      <c r="F1033" s="227">
        <f t="shared" si="98"/>
        <v>8.7197260273972607E-5</v>
      </c>
      <c r="G1033" s="226">
        <f t="shared" si="99"/>
        <v>8.6623191780818953E-2</v>
      </c>
      <c r="I1033" s="227">
        <f t="shared" si="100"/>
        <v>5.7008219178082192E-5</v>
      </c>
      <c r="J1033" s="226">
        <f t="shared" si="101"/>
        <v>5.7217424657534287E-2</v>
      </c>
    </row>
    <row r="1034" spans="2:10" hidden="1" x14ac:dyDescent="0.2">
      <c r="B1034" s="229">
        <f t="shared" si="96"/>
        <v>44467</v>
      </c>
      <c r="C1034" s="228">
        <f t="shared" si="97"/>
        <v>3</v>
      </c>
      <c r="D1034" s="228">
        <v>296</v>
      </c>
      <c r="F1034" s="227">
        <f t="shared" si="98"/>
        <v>8.7197260273972607E-5</v>
      </c>
      <c r="G1034" s="226">
        <f t="shared" si="99"/>
        <v>8.671038904109292E-2</v>
      </c>
      <c r="I1034" s="227">
        <f t="shared" si="100"/>
        <v>5.7008219178082192E-5</v>
      </c>
      <c r="J1034" s="226">
        <f t="shared" si="101"/>
        <v>5.7274432876712369E-2</v>
      </c>
    </row>
    <row r="1035" spans="2:10" hidden="1" x14ac:dyDescent="0.2">
      <c r="B1035" s="229">
        <f t="shared" si="96"/>
        <v>44468</v>
      </c>
      <c r="C1035" s="228">
        <f t="shared" si="97"/>
        <v>3</v>
      </c>
      <c r="D1035" s="228">
        <v>297</v>
      </c>
      <c r="F1035" s="227">
        <f t="shared" si="98"/>
        <v>8.7197260273972607E-5</v>
      </c>
      <c r="G1035" s="226">
        <f t="shared" si="99"/>
        <v>8.6797586301366886E-2</v>
      </c>
      <c r="I1035" s="227">
        <f t="shared" si="100"/>
        <v>5.7008219178082192E-5</v>
      </c>
      <c r="J1035" s="226">
        <f t="shared" si="101"/>
        <v>5.7331441095890452E-2</v>
      </c>
    </row>
    <row r="1036" spans="2:10" hidden="1" x14ac:dyDescent="0.2">
      <c r="B1036" s="229">
        <f t="shared" si="96"/>
        <v>44469</v>
      </c>
      <c r="C1036" s="228">
        <f t="shared" si="97"/>
        <v>3</v>
      </c>
      <c r="D1036" s="228">
        <v>298</v>
      </c>
      <c r="F1036" s="227">
        <f t="shared" si="98"/>
        <v>8.7197260273972607E-5</v>
      </c>
      <c r="G1036" s="226">
        <f t="shared" si="99"/>
        <v>8.6884783561640852E-2</v>
      </c>
      <c r="I1036" s="227">
        <f t="shared" si="100"/>
        <v>5.7008219178082192E-5</v>
      </c>
      <c r="J1036" s="226">
        <f t="shared" si="101"/>
        <v>5.7388449315068535E-2</v>
      </c>
    </row>
    <row r="1037" spans="2:10" x14ac:dyDescent="0.2">
      <c r="B1037" s="229">
        <f t="shared" si="96"/>
        <v>44470</v>
      </c>
      <c r="C1037" s="228">
        <f t="shared" si="97"/>
        <v>3</v>
      </c>
      <c r="D1037" s="228">
        <v>299</v>
      </c>
      <c r="F1037" s="227">
        <f t="shared" si="98"/>
        <v>8.7197260273972607E-5</v>
      </c>
      <c r="G1037" s="226">
        <f t="shared" si="99"/>
        <v>8.6971980821914818E-2</v>
      </c>
      <c r="I1037" s="227">
        <f t="shared" si="100"/>
        <v>5.7008219178082192E-5</v>
      </c>
      <c r="J1037" s="226">
        <f t="shared" si="101"/>
        <v>5.7445457534246618E-2</v>
      </c>
    </row>
    <row r="1038" spans="2:10" hidden="1" x14ac:dyDescent="0.2">
      <c r="B1038" s="229">
        <f t="shared" si="96"/>
        <v>44471</v>
      </c>
      <c r="C1038" s="228">
        <f t="shared" si="97"/>
        <v>3</v>
      </c>
      <c r="D1038" s="228">
        <v>300</v>
      </c>
      <c r="F1038" s="227">
        <f t="shared" si="98"/>
        <v>8.7197260273972607E-5</v>
      </c>
      <c r="G1038" s="226">
        <f t="shared" si="99"/>
        <v>8.7059178082188785E-2</v>
      </c>
      <c r="I1038" s="227">
        <f t="shared" si="100"/>
        <v>5.7008219178082192E-5</v>
      </c>
      <c r="J1038" s="226">
        <f t="shared" si="101"/>
        <v>5.75024657534247E-2</v>
      </c>
    </row>
    <row r="1039" spans="2:10" hidden="1" x14ac:dyDescent="0.2">
      <c r="B1039" s="229">
        <f t="shared" si="96"/>
        <v>44472</v>
      </c>
      <c r="C1039" s="228">
        <f t="shared" si="97"/>
        <v>3</v>
      </c>
      <c r="D1039" s="228">
        <v>301</v>
      </c>
      <c r="F1039" s="227">
        <f t="shared" si="98"/>
        <v>8.7197260273972607E-5</v>
      </c>
      <c r="G1039" s="226">
        <f t="shared" si="99"/>
        <v>8.7146375342462751E-2</v>
      </c>
      <c r="I1039" s="227">
        <f t="shared" si="100"/>
        <v>5.7008219178082192E-5</v>
      </c>
      <c r="J1039" s="226">
        <f t="shared" si="101"/>
        <v>5.7559473972602783E-2</v>
      </c>
    </row>
    <row r="1040" spans="2:10" hidden="1" x14ac:dyDescent="0.2">
      <c r="B1040" s="229">
        <f t="shared" si="96"/>
        <v>44473</v>
      </c>
      <c r="C1040" s="228">
        <f t="shared" si="97"/>
        <v>3</v>
      </c>
      <c r="D1040" s="228">
        <v>302</v>
      </c>
      <c r="F1040" s="227">
        <f t="shared" si="98"/>
        <v>8.7197260273972607E-5</v>
      </c>
      <c r="G1040" s="226">
        <f t="shared" si="99"/>
        <v>8.7233572602736717E-2</v>
      </c>
      <c r="I1040" s="227">
        <f t="shared" si="100"/>
        <v>5.7008219178082192E-5</v>
      </c>
      <c r="J1040" s="226">
        <f t="shared" si="101"/>
        <v>5.7616482191780866E-2</v>
      </c>
    </row>
    <row r="1041" spans="2:10" hidden="1" x14ac:dyDescent="0.2">
      <c r="B1041" s="229">
        <f t="shared" si="96"/>
        <v>44474</v>
      </c>
      <c r="C1041" s="228">
        <f t="shared" si="97"/>
        <v>3</v>
      </c>
      <c r="D1041" s="228">
        <v>303</v>
      </c>
      <c r="F1041" s="227">
        <f t="shared" si="98"/>
        <v>8.7197260273972607E-5</v>
      </c>
      <c r="G1041" s="226">
        <f t="shared" si="99"/>
        <v>8.7320769863010683E-2</v>
      </c>
      <c r="I1041" s="227">
        <f t="shared" si="100"/>
        <v>5.7008219178082192E-5</v>
      </c>
      <c r="J1041" s="226">
        <f t="shared" si="101"/>
        <v>5.7673490410958948E-2</v>
      </c>
    </row>
    <row r="1042" spans="2:10" hidden="1" x14ac:dyDescent="0.2">
      <c r="B1042" s="229">
        <f t="shared" si="96"/>
        <v>44475</v>
      </c>
      <c r="C1042" s="228">
        <f t="shared" si="97"/>
        <v>3</v>
      </c>
      <c r="D1042" s="228">
        <v>304</v>
      </c>
      <c r="F1042" s="227">
        <f t="shared" si="98"/>
        <v>8.7197260273972607E-5</v>
      </c>
      <c r="G1042" s="226">
        <f t="shared" si="99"/>
        <v>8.7407967123284649E-2</v>
      </c>
      <c r="I1042" s="227">
        <f t="shared" si="100"/>
        <v>5.7008219178082192E-5</v>
      </c>
      <c r="J1042" s="226">
        <f t="shared" si="101"/>
        <v>5.7730498630137031E-2</v>
      </c>
    </row>
    <row r="1043" spans="2:10" hidden="1" x14ac:dyDescent="0.2">
      <c r="B1043" s="229">
        <f t="shared" si="96"/>
        <v>44476</v>
      </c>
      <c r="C1043" s="228">
        <f t="shared" si="97"/>
        <v>3</v>
      </c>
      <c r="D1043" s="228">
        <v>305</v>
      </c>
      <c r="F1043" s="227">
        <f t="shared" si="98"/>
        <v>8.7197260273972607E-5</v>
      </c>
      <c r="G1043" s="226">
        <f t="shared" si="99"/>
        <v>8.7495164383558616E-2</v>
      </c>
      <c r="I1043" s="227">
        <f t="shared" si="100"/>
        <v>5.7008219178082192E-5</v>
      </c>
      <c r="J1043" s="226">
        <f t="shared" si="101"/>
        <v>5.7787506849315114E-2</v>
      </c>
    </row>
    <row r="1044" spans="2:10" hidden="1" x14ac:dyDescent="0.2">
      <c r="B1044" s="229">
        <f t="shared" si="96"/>
        <v>44477</v>
      </c>
      <c r="C1044" s="228">
        <f t="shared" si="97"/>
        <v>3</v>
      </c>
      <c r="D1044" s="228">
        <v>306</v>
      </c>
      <c r="F1044" s="227">
        <f t="shared" si="98"/>
        <v>8.7197260273972607E-5</v>
      </c>
      <c r="G1044" s="226">
        <f t="shared" si="99"/>
        <v>8.7582361643832582E-2</v>
      </c>
      <c r="I1044" s="227">
        <f t="shared" si="100"/>
        <v>5.7008219178082192E-5</v>
      </c>
      <c r="J1044" s="226">
        <f t="shared" si="101"/>
        <v>5.7844515068493196E-2</v>
      </c>
    </row>
    <row r="1045" spans="2:10" hidden="1" x14ac:dyDescent="0.2">
      <c r="B1045" s="229">
        <f t="shared" si="96"/>
        <v>44478</v>
      </c>
      <c r="C1045" s="228">
        <f t="shared" si="97"/>
        <v>3</v>
      </c>
      <c r="D1045" s="228">
        <v>307</v>
      </c>
      <c r="F1045" s="227">
        <f t="shared" si="98"/>
        <v>8.7197260273972607E-5</v>
      </c>
      <c r="G1045" s="226">
        <f t="shared" si="99"/>
        <v>8.7669558904106548E-2</v>
      </c>
      <c r="I1045" s="227">
        <f t="shared" si="100"/>
        <v>5.7008219178082192E-5</v>
      </c>
      <c r="J1045" s="226">
        <f t="shared" si="101"/>
        <v>5.7901523287671279E-2</v>
      </c>
    </row>
    <row r="1046" spans="2:10" hidden="1" x14ac:dyDescent="0.2">
      <c r="B1046" s="229">
        <f t="shared" si="96"/>
        <v>44479</v>
      </c>
      <c r="C1046" s="228">
        <f t="shared" si="97"/>
        <v>3</v>
      </c>
      <c r="D1046" s="228">
        <v>308</v>
      </c>
      <c r="F1046" s="227">
        <f t="shared" si="98"/>
        <v>8.7197260273972607E-5</v>
      </c>
      <c r="G1046" s="226">
        <f t="shared" si="99"/>
        <v>8.7756756164380514E-2</v>
      </c>
      <c r="I1046" s="227">
        <f t="shared" si="100"/>
        <v>5.7008219178082192E-5</v>
      </c>
      <c r="J1046" s="226">
        <f t="shared" si="101"/>
        <v>5.7958531506849362E-2</v>
      </c>
    </row>
    <row r="1047" spans="2:10" hidden="1" x14ac:dyDescent="0.2">
      <c r="B1047" s="229">
        <f t="shared" si="96"/>
        <v>44480</v>
      </c>
      <c r="C1047" s="228">
        <f t="shared" si="97"/>
        <v>3</v>
      </c>
      <c r="D1047" s="228">
        <v>309</v>
      </c>
      <c r="F1047" s="227">
        <f t="shared" si="98"/>
        <v>8.7197260273972607E-5</v>
      </c>
      <c r="G1047" s="226">
        <f t="shared" si="99"/>
        <v>8.7843953424654481E-2</v>
      </c>
      <c r="I1047" s="227">
        <f t="shared" si="100"/>
        <v>5.7008219178082192E-5</v>
      </c>
      <c r="J1047" s="226">
        <f t="shared" si="101"/>
        <v>5.8015539726027444E-2</v>
      </c>
    </row>
    <row r="1048" spans="2:10" hidden="1" x14ac:dyDescent="0.2">
      <c r="B1048" s="229">
        <f t="shared" si="96"/>
        <v>44481</v>
      </c>
      <c r="C1048" s="228">
        <f t="shared" si="97"/>
        <v>3</v>
      </c>
      <c r="D1048" s="228">
        <v>310</v>
      </c>
      <c r="F1048" s="227">
        <f t="shared" si="98"/>
        <v>8.7197260273972607E-5</v>
      </c>
      <c r="G1048" s="226">
        <f t="shared" si="99"/>
        <v>8.7931150684928447E-2</v>
      </c>
      <c r="I1048" s="227">
        <f t="shared" si="100"/>
        <v>5.7008219178082192E-5</v>
      </c>
      <c r="J1048" s="226">
        <f t="shared" si="101"/>
        <v>5.8072547945205527E-2</v>
      </c>
    </row>
    <row r="1049" spans="2:10" hidden="1" x14ac:dyDescent="0.2">
      <c r="B1049" s="229">
        <f t="shared" si="96"/>
        <v>44482</v>
      </c>
      <c r="C1049" s="228">
        <f t="shared" si="97"/>
        <v>3</v>
      </c>
      <c r="D1049" s="228">
        <v>311</v>
      </c>
      <c r="F1049" s="227">
        <f t="shared" si="98"/>
        <v>8.7197260273972607E-5</v>
      </c>
      <c r="G1049" s="226">
        <f t="shared" si="99"/>
        <v>8.8018347945202413E-2</v>
      </c>
      <c r="I1049" s="227">
        <f t="shared" si="100"/>
        <v>5.7008219178082192E-5</v>
      </c>
      <c r="J1049" s="226">
        <f t="shared" si="101"/>
        <v>5.812955616438361E-2</v>
      </c>
    </row>
    <row r="1050" spans="2:10" hidden="1" x14ac:dyDescent="0.2">
      <c r="B1050" s="229">
        <f t="shared" si="96"/>
        <v>44483</v>
      </c>
      <c r="C1050" s="228">
        <f t="shared" si="97"/>
        <v>3</v>
      </c>
      <c r="D1050" s="228">
        <v>312</v>
      </c>
      <c r="F1050" s="227">
        <f t="shared" si="98"/>
        <v>8.7197260273972607E-5</v>
      </c>
      <c r="G1050" s="226">
        <f t="shared" si="99"/>
        <v>8.8105545205476379E-2</v>
      </c>
      <c r="I1050" s="227">
        <f t="shared" si="100"/>
        <v>5.7008219178082192E-5</v>
      </c>
      <c r="J1050" s="226">
        <f t="shared" si="101"/>
        <v>5.8186564383561692E-2</v>
      </c>
    </row>
    <row r="1051" spans="2:10" hidden="1" x14ac:dyDescent="0.2">
      <c r="B1051" s="229">
        <f t="shared" si="96"/>
        <v>44484</v>
      </c>
      <c r="C1051" s="228">
        <f t="shared" si="97"/>
        <v>3</v>
      </c>
      <c r="D1051" s="228">
        <v>313</v>
      </c>
      <c r="F1051" s="227">
        <f t="shared" si="98"/>
        <v>8.7197260273972607E-5</v>
      </c>
      <c r="G1051" s="226">
        <f t="shared" si="99"/>
        <v>8.8192742465750346E-2</v>
      </c>
      <c r="I1051" s="227">
        <f t="shared" si="100"/>
        <v>5.7008219178082192E-5</v>
      </c>
      <c r="J1051" s="226">
        <f t="shared" si="101"/>
        <v>5.8243572602739775E-2</v>
      </c>
    </row>
    <row r="1052" spans="2:10" hidden="1" x14ac:dyDescent="0.2">
      <c r="B1052" s="229">
        <f t="shared" si="96"/>
        <v>44485</v>
      </c>
      <c r="C1052" s="228">
        <f t="shared" si="97"/>
        <v>3</v>
      </c>
      <c r="D1052" s="228">
        <v>314</v>
      </c>
      <c r="F1052" s="227">
        <f t="shared" si="98"/>
        <v>8.7197260273972607E-5</v>
      </c>
      <c r="G1052" s="226">
        <f t="shared" si="99"/>
        <v>8.8279939726024312E-2</v>
      </c>
      <c r="I1052" s="227">
        <f t="shared" si="100"/>
        <v>5.7008219178082192E-5</v>
      </c>
      <c r="J1052" s="226">
        <f t="shared" si="101"/>
        <v>5.8300580821917858E-2</v>
      </c>
    </row>
    <row r="1053" spans="2:10" hidden="1" x14ac:dyDescent="0.2">
      <c r="B1053" s="229">
        <f t="shared" si="96"/>
        <v>44486</v>
      </c>
      <c r="C1053" s="228">
        <f t="shared" si="97"/>
        <v>3</v>
      </c>
      <c r="D1053" s="228">
        <v>315</v>
      </c>
      <c r="F1053" s="227">
        <f t="shared" si="98"/>
        <v>8.7197260273972607E-5</v>
      </c>
      <c r="G1053" s="226">
        <f t="shared" si="99"/>
        <v>8.8367136986298278E-2</v>
      </c>
      <c r="I1053" s="227">
        <f t="shared" si="100"/>
        <v>5.7008219178082192E-5</v>
      </c>
      <c r="J1053" s="226">
        <f t="shared" si="101"/>
        <v>5.8357589041095941E-2</v>
      </c>
    </row>
    <row r="1054" spans="2:10" hidden="1" x14ac:dyDescent="0.2">
      <c r="B1054" s="229">
        <f t="shared" si="96"/>
        <v>44487</v>
      </c>
      <c r="C1054" s="228">
        <f t="shared" si="97"/>
        <v>3</v>
      </c>
      <c r="D1054" s="228">
        <v>316</v>
      </c>
      <c r="F1054" s="227">
        <f t="shared" si="98"/>
        <v>8.7197260273972607E-5</v>
      </c>
      <c r="G1054" s="226">
        <f t="shared" si="99"/>
        <v>8.8454334246572244E-2</v>
      </c>
      <c r="I1054" s="227">
        <f t="shared" si="100"/>
        <v>5.7008219178082192E-5</v>
      </c>
      <c r="J1054" s="226">
        <f t="shared" si="101"/>
        <v>5.8414597260274023E-2</v>
      </c>
    </row>
    <row r="1055" spans="2:10" hidden="1" x14ac:dyDescent="0.2">
      <c r="B1055" s="229">
        <f t="shared" si="96"/>
        <v>44488</v>
      </c>
      <c r="C1055" s="228">
        <f t="shared" si="97"/>
        <v>3</v>
      </c>
      <c r="D1055" s="228">
        <v>317</v>
      </c>
      <c r="F1055" s="227">
        <f t="shared" si="98"/>
        <v>8.7197260273972607E-5</v>
      </c>
      <c r="G1055" s="226">
        <f t="shared" si="99"/>
        <v>8.8541531506846211E-2</v>
      </c>
      <c r="I1055" s="227">
        <f t="shared" si="100"/>
        <v>5.7008219178082192E-5</v>
      </c>
      <c r="J1055" s="226">
        <f t="shared" si="101"/>
        <v>5.8471605479452106E-2</v>
      </c>
    </row>
    <row r="1056" spans="2:10" hidden="1" x14ac:dyDescent="0.2">
      <c r="B1056" s="229">
        <f t="shared" si="96"/>
        <v>44489</v>
      </c>
      <c r="C1056" s="228">
        <f t="shared" si="97"/>
        <v>3</v>
      </c>
      <c r="D1056" s="228">
        <v>318</v>
      </c>
      <c r="F1056" s="227">
        <f t="shared" si="98"/>
        <v>8.7197260273972607E-5</v>
      </c>
      <c r="G1056" s="226">
        <f t="shared" si="99"/>
        <v>8.8628728767120177E-2</v>
      </c>
      <c r="I1056" s="227">
        <f t="shared" si="100"/>
        <v>5.7008219178082192E-5</v>
      </c>
      <c r="J1056" s="226">
        <f t="shared" si="101"/>
        <v>5.8528613698630189E-2</v>
      </c>
    </row>
    <row r="1057" spans="2:10" hidden="1" x14ac:dyDescent="0.2">
      <c r="B1057" s="229">
        <f t="shared" si="96"/>
        <v>44490</v>
      </c>
      <c r="C1057" s="228">
        <f t="shared" si="97"/>
        <v>3</v>
      </c>
      <c r="D1057" s="228">
        <v>319</v>
      </c>
      <c r="F1057" s="227">
        <f t="shared" si="98"/>
        <v>8.7197260273972607E-5</v>
      </c>
      <c r="G1057" s="226">
        <f t="shared" si="99"/>
        <v>8.8715926027394143E-2</v>
      </c>
      <c r="I1057" s="227">
        <f t="shared" si="100"/>
        <v>5.7008219178082192E-5</v>
      </c>
      <c r="J1057" s="226">
        <f t="shared" si="101"/>
        <v>5.8585621917808271E-2</v>
      </c>
    </row>
    <row r="1058" spans="2:10" hidden="1" x14ac:dyDescent="0.2">
      <c r="B1058" s="229">
        <f t="shared" si="96"/>
        <v>44491</v>
      </c>
      <c r="C1058" s="228">
        <f t="shared" si="97"/>
        <v>3</v>
      </c>
      <c r="D1058" s="228">
        <v>320</v>
      </c>
      <c r="F1058" s="227">
        <f t="shared" si="98"/>
        <v>8.7197260273972607E-5</v>
      </c>
      <c r="G1058" s="226">
        <f t="shared" si="99"/>
        <v>8.8803123287668109E-2</v>
      </c>
      <c r="I1058" s="227">
        <f t="shared" si="100"/>
        <v>5.7008219178082192E-5</v>
      </c>
      <c r="J1058" s="226">
        <f t="shared" si="101"/>
        <v>5.8642630136986354E-2</v>
      </c>
    </row>
    <row r="1059" spans="2:10" hidden="1" x14ac:dyDescent="0.2">
      <c r="B1059" s="229">
        <f t="shared" si="96"/>
        <v>44492</v>
      </c>
      <c r="C1059" s="228">
        <f t="shared" si="97"/>
        <v>3</v>
      </c>
      <c r="D1059" s="228">
        <v>321</v>
      </c>
      <c r="F1059" s="227">
        <f t="shared" si="98"/>
        <v>8.7197260273972607E-5</v>
      </c>
      <c r="G1059" s="226">
        <f t="shared" si="99"/>
        <v>8.8890320547942075E-2</v>
      </c>
      <c r="I1059" s="227">
        <f t="shared" si="100"/>
        <v>5.7008219178082192E-5</v>
      </c>
      <c r="J1059" s="226">
        <f t="shared" si="101"/>
        <v>5.8699638356164437E-2</v>
      </c>
    </row>
    <row r="1060" spans="2:10" hidden="1" x14ac:dyDescent="0.2">
      <c r="B1060" s="229">
        <f t="shared" ref="B1060:B1103" si="102">B1059+1</f>
        <v>44493</v>
      </c>
      <c r="C1060" s="228">
        <f t="shared" ref="C1060:C1104" si="103">C1059</f>
        <v>3</v>
      </c>
      <c r="D1060" s="228">
        <v>322</v>
      </c>
      <c r="F1060" s="227">
        <f t="shared" ref="F1060:F1103" si="104">F1059</f>
        <v>8.7197260273972607E-5</v>
      </c>
      <c r="G1060" s="226">
        <f t="shared" ref="G1060:G1103" si="105">G1059+F1060</f>
        <v>8.8977517808216042E-2</v>
      </c>
      <c r="I1060" s="227">
        <f t="shared" ref="I1060:I1103" si="106">I1059</f>
        <v>5.7008219178082192E-5</v>
      </c>
      <c r="J1060" s="226">
        <f t="shared" ref="J1060:J1103" si="107">J1059+I1060</f>
        <v>5.8756646575342519E-2</v>
      </c>
    </row>
    <row r="1061" spans="2:10" hidden="1" x14ac:dyDescent="0.2">
      <c r="B1061" s="229">
        <f t="shared" si="102"/>
        <v>44494</v>
      </c>
      <c r="C1061" s="228">
        <f t="shared" si="103"/>
        <v>3</v>
      </c>
      <c r="D1061" s="228">
        <v>323</v>
      </c>
      <c r="F1061" s="227">
        <f t="shared" si="104"/>
        <v>8.7197260273972607E-5</v>
      </c>
      <c r="G1061" s="226">
        <f t="shared" si="105"/>
        <v>8.9064715068490008E-2</v>
      </c>
      <c r="I1061" s="227">
        <f t="shared" si="106"/>
        <v>5.7008219178082192E-5</v>
      </c>
      <c r="J1061" s="226">
        <f t="shared" si="107"/>
        <v>5.8813654794520602E-2</v>
      </c>
    </row>
    <row r="1062" spans="2:10" hidden="1" x14ac:dyDescent="0.2">
      <c r="B1062" s="229">
        <f t="shared" si="102"/>
        <v>44495</v>
      </c>
      <c r="C1062" s="228">
        <f t="shared" si="103"/>
        <v>3</v>
      </c>
      <c r="D1062" s="228">
        <v>324</v>
      </c>
      <c r="F1062" s="227">
        <f t="shared" si="104"/>
        <v>8.7197260273972607E-5</v>
      </c>
      <c r="G1062" s="226">
        <f t="shared" si="105"/>
        <v>8.9151912328763974E-2</v>
      </c>
      <c r="I1062" s="227">
        <f t="shared" si="106"/>
        <v>5.7008219178082192E-5</v>
      </c>
      <c r="J1062" s="226">
        <f t="shared" si="107"/>
        <v>5.8870663013698685E-2</v>
      </c>
    </row>
    <row r="1063" spans="2:10" hidden="1" x14ac:dyDescent="0.2">
      <c r="B1063" s="229">
        <f t="shared" si="102"/>
        <v>44496</v>
      </c>
      <c r="C1063" s="228">
        <f t="shared" si="103"/>
        <v>3</v>
      </c>
      <c r="D1063" s="228">
        <v>325</v>
      </c>
      <c r="F1063" s="227">
        <f t="shared" si="104"/>
        <v>8.7197260273972607E-5</v>
      </c>
      <c r="G1063" s="226">
        <f t="shared" si="105"/>
        <v>8.923910958903794E-2</v>
      </c>
      <c r="I1063" s="227">
        <f t="shared" si="106"/>
        <v>5.7008219178082192E-5</v>
      </c>
      <c r="J1063" s="226">
        <f t="shared" si="107"/>
        <v>5.8927671232876767E-2</v>
      </c>
    </row>
    <row r="1064" spans="2:10" hidden="1" x14ac:dyDescent="0.2">
      <c r="B1064" s="229">
        <f t="shared" si="102"/>
        <v>44497</v>
      </c>
      <c r="C1064" s="228">
        <f t="shared" si="103"/>
        <v>3</v>
      </c>
      <c r="D1064" s="228">
        <v>326</v>
      </c>
      <c r="F1064" s="227">
        <f t="shared" si="104"/>
        <v>8.7197260273972607E-5</v>
      </c>
      <c r="G1064" s="226">
        <f t="shared" si="105"/>
        <v>8.9326306849311907E-2</v>
      </c>
      <c r="I1064" s="227">
        <f t="shared" si="106"/>
        <v>5.7008219178082192E-5</v>
      </c>
      <c r="J1064" s="226">
        <f t="shared" si="107"/>
        <v>5.898467945205485E-2</v>
      </c>
    </row>
    <row r="1065" spans="2:10" hidden="1" x14ac:dyDescent="0.2">
      <c r="B1065" s="229">
        <f t="shared" si="102"/>
        <v>44498</v>
      </c>
      <c r="C1065" s="228">
        <f t="shared" si="103"/>
        <v>3</v>
      </c>
      <c r="D1065" s="228">
        <v>327</v>
      </c>
      <c r="F1065" s="227">
        <f t="shared" si="104"/>
        <v>8.7197260273972607E-5</v>
      </c>
      <c r="G1065" s="226">
        <f t="shared" si="105"/>
        <v>8.9413504109585873E-2</v>
      </c>
      <c r="I1065" s="227">
        <f t="shared" si="106"/>
        <v>5.7008219178082192E-5</v>
      </c>
      <c r="J1065" s="226">
        <f t="shared" si="107"/>
        <v>5.9041687671232933E-2</v>
      </c>
    </row>
    <row r="1066" spans="2:10" hidden="1" x14ac:dyDescent="0.2">
      <c r="B1066" s="229">
        <f t="shared" si="102"/>
        <v>44499</v>
      </c>
      <c r="C1066" s="228">
        <f t="shared" si="103"/>
        <v>3</v>
      </c>
      <c r="D1066" s="228">
        <v>328</v>
      </c>
      <c r="F1066" s="227">
        <f t="shared" si="104"/>
        <v>8.7197260273972607E-5</v>
      </c>
      <c r="G1066" s="226">
        <f t="shared" si="105"/>
        <v>8.9500701369859839E-2</v>
      </c>
      <c r="I1066" s="227">
        <f t="shared" si="106"/>
        <v>5.7008219178082192E-5</v>
      </c>
      <c r="J1066" s="226">
        <f t="shared" si="107"/>
        <v>5.9098695890411015E-2</v>
      </c>
    </row>
    <row r="1067" spans="2:10" hidden="1" x14ac:dyDescent="0.2">
      <c r="B1067" s="229">
        <f t="shared" si="102"/>
        <v>44500</v>
      </c>
      <c r="C1067" s="228">
        <f t="shared" si="103"/>
        <v>3</v>
      </c>
      <c r="D1067" s="228">
        <v>329</v>
      </c>
      <c r="F1067" s="227">
        <f t="shared" si="104"/>
        <v>8.7197260273972607E-5</v>
      </c>
      <c r="G1067" s="226">
        <f t="shared" si="105"/>
        <v>8.9587898630133805E-2</v>
      </c>
      <c r="I1067" s="227">
        <f t="shared" si="106"/>
        <v>5.7008219178082192E-5</v>
      </c>
      <c r="J1067" s="226">
        <f t="shared" si="107"/>
        <v>5.9155704109589098E-2</v>
      </c>
    </row>
    <row r="1068" spans="2:10" x14ac:dyDescent="0.2">
      <c r="B1068" s="229">
        <f t="shared" si="102"/>
        <v>44501</v>
      </c>
      <c r="C1068" s="228">
        <f t="shared" si="103"/>
        <v>3</v>
      </c>
      <c r="D1068" s="228">
        <v>330</v>
      </c>
      <c r="F1068" s="227">
        <f t="shared" si="104"/>
        <v>8.7197260273972607E-5</v>
      </c>
      <c r="G1068" s="226">
        <f t="shared" si="105"/>
        <v>8.9675095890407772E-2</v>
      </c>
      <c r="I1068" s="227">
        <f t="shared" si="106"/>
        <v>5.7008219178082192E-5</v>
      </c>
      <c r="J1068" s="226">
        <f t="shared" si="107"/>
        <v>5.9212712328767181E-2</v>
      </c>
    </row>
    <row r="1069" spans="2:10" hidden="1" x14ac:dyDescent="0.2">
      <c r="B1069" s="229">
        <f t="shared" si="102"/>
        <v>44502</v>
      </c>
      <c r="C1069" s="228">
        <f t="shared" si="103"/>
        <v>3</v>
      </c>
      <c r="D1069" s="228">
        <v>331</v>
      </c>
      <c r="F1069" s="227">
        <f t="shared" si="104"/>
        <v>8.7197260273972607E-5</v>
      </c>
      <c r="G1069" s="226">
        <f t="shared" si="105"/>
        <v>8.9762293150681738E-2</v>
      </c>
      <c r="I1069" s="227">
        <f t="shared" si="106"/>
        <v>5.7008219178082192E-5</v>
      </c>
      <c r="J1069" s="226">
        <f t="shared" si="107"/>
        <v>5.9269720547945264E-2</v>
      </c>
    </row>
    <row r="1070" spans="2:10" hidden="1" x14ac:dyDescent="0.2">
      <c r="B1070" s="229">
        <f t="shared" si="102"/>
        <v>44503</v>
      </c>
      <c r="C1070" s="228">
        <f t="shared" si="103"/>
        <v>3</v>
      </c>
      <c r="D1070" s="228">
        <v>332</v>
      </c>
      <c r="F1070" s="227">
        <f t="shared" si="104"/>
        <v>8.7197260273972607E-5</v>
      </c>
      <c r="G1070" s="226">
        <f t="shared" si="105"/>
        <v>8.9849490410955704E-2</v>
      </c>
      <c r="I1070" s="227">
        <f t="shared" si="106"/>
        <v>5.7008219178082192E-5</v>
      </c>
      <c r="J1070" s="226">
        <f t="shared" si="107"/>
        <v>5.9326728767123346E-2</v>
      </c>
    </row>
    <row r="1071" spans="2:10" hidden="1" x14ac:dyDescent="0.2">
      <c r="B1071" s="229">
        <f t="shared" si="102"/>
        <v>44504</v>
      </c>
      <c r="C1071" s="228">
        <f t="shared" si="103"/>
        <v>3</v>
      </c>
      <c r="D1071" s="228">
        <v>333</v>
      </c>
      <c r="F1071" s="227">
        <f t="shared" si="104"/>
        <v>8.7197260273972607E-5</v>
      </c>
      <c r="G1071" s="226">
        <f t="shared" si="105"/>
        <v>8.993668767122967E-2</v>
      </c>
      <c r="I1071" s="227">
        <f t="shared" si="106"/>
        <v>5.7008219178082192E-5</v>
      </c>
      <c r="J1071" s="226">
        <f t="shared" si="107"/>
        <v>5.9383736986301429E-2</v>
      </c>
    </row>
    <row r="1072" spans="2:10" hidden="1" x14ac:dyDescent="0.2">
      <c r="B1072" s="229">
        <f t="shared" si="102"/>
        <v>44505</v>
      </c>
      <c r="C1072" s="228">
        <f t="shared" si="103"/>
        <v>3</v>
      </c>
      <c r="D1072" s="228">
        <v>334</v>
      </c>
      <c r="F1072" s="227">
        <f t="shared" si="104"/>
        <v>8.7197260273972607E-5</v>
      </c>
      <c r="G1072" s="226">
        <f t="shared" si="105"/>
        <v>9.0023884931503637E-2</v>
      </c>
      <c r="I1072" s="227">
        <f t="shared" si="106"/>
        <v>5.7008219178082192E-5</v>
      </c>
      <c r="J1072" s="226">
        <f t="shared" si="107"/>
        <v>5.9440745205479512E-2</v>
      </c>
    </row>
    <row r="1073" spans="2:10" hidden="1" x14ac:dyDescent="0.2">
      <c r="B1073" s="229">
        <f t="shared" si="102"/>
        <v>44506</v>
      </c>
      <c r="C1073" s="228">
        <f t="shared" si="103"/>
        <v>3</v>
      </c>
      <c r="D1073" s="228">
        <v>335</v>
      </c>
      <c r="F1073" s="227">
        <f t="shared" si="104"/>
        <v>8.7197260273972607E-5</v>
      </c>
      <c r="G1073" s="226">
        <f t="shared" si="105"/>
        <v>9.0111082191777603E-2</v>
      </c>
      <c r="I1073" s="227">
        <f t="shared" si="106"/>
        <v>5.7008219178082192E-5</v>
      </c>
      <c r="J1073" s="226">
        <f t="shared" si="107"/>
        <v>5.9497753424657594E-2</v>
      </c>
    </row>
    <row r="1074" spans="2:10" hidden="1" x14ac:dyDescent="0.2">
      <c r="B1074" s="229">
        <f t="shared" si="102"/>
        <v>44507</v>
      </c>
      <c r="C1074" s="228">
        <f t="shared" si="103"/>
        <v>3</v>
      </c>
      <c r="D1074" s="228">
        <v>336</v>
      </c>
      <c r="F1074" s="227">
        <f t="shared" si="104"/>
        <v>8.7197260273972607E-5</v>
      </c>
      <c r="G1074" s="226">
        <f t="shared" si="105"/>
        <v>9.0198279452051569E-2</v>
      </c>
      <c r="I1074" s="227">
        <f t="shared" si="106"/>
        <v>5.7008219178082192E-5</v>
      </c>
      <c r="J1074" s="226">
        <f t="shared" si="107"/>
        <v>5.9554761643835677E-2</v>
      </c>
    </row>
    <row r="1075" spans="2:10" hidden="1" x14ac:dyDescent="0.2">
      <c r="B1075" s="229">
        <f t="shared" si="102"/>
        <v>44508</v>
      </c>
      <c r="C1075" s="228">
        <f t="shared" si="103"/>
        <v>3</v>
      </c>
      <c r="D1075" s="228">
        <v>337</v>
      </c>
      <c r="F1075" s="227">
        <f t="shared" si="104"/>
        <v>8.7197260273972607E-5</v>
      </c>
      <c r="G1075" s="226">
        <f t="shared" si="105"/>
        <v>9.0285476712325535E-2</v>
      </c>
      <c r="I1075" s="227">
        <f t="shared" si="106"/>
        <v>5.7008219178082192E-5</v>
      </c>
      <c r="J1075" s="226">
        <f t="shared" si="107"/>
        <v>5.961176986301376E-2</v>
      </c>
    </row>
    <row r="1076" spans="2:10" hidden="1" x14ac:dyDescent="0.2">
      <c r="B1076" s="229">
        <f t="shared" si="102"/>
        <v>44509</v>
      </c>
      <c r="C1076" s="228">
        <f t="shared" si="103"/>
        <v>3</v>
      </c>
      <c r="D1076" s="228">
        <v>338</v>
      </c>
      <c r="F1076" s="227">
        <f t="shared" si="104"/>
        <v>8.7197260273972607E-5</v>
      </c>
      <c r="G1076" s="226">
        <f t="shared" si="105"/>
        <v>9.0372673972599502E-2</v>
      </c>
      <c r="I1076" s="227">
        <f t="shared" si="106"/>
        <v>5.7008219178082192E-5</v>
      </c>
      <c r="J1076" s="226">
        <f t="shared" si="107"/>
        <v>5.9668778082191842E-2</v>
      </c>
    </row>
    <row r="1077" spans="2:10" hidden="1" x14ac:dyDescent="0.2">
      <c r="B1077" s="229">
        <f t="shared" si="102"/>
        <v>44510</v>
      </c>
      <c r="C1077" s="228">
        <f t="shared" si="103"/>
        <v>3</v>
      </c>
      <c r="D1077" s="228">
        <v>339</v>
      </c>
      <c r="F1077" s="227">
        <f t="shared" si="104"/>
        <v>8.7197260273972607E-5</v>
      </c>
      <c r="G1077" s="226">
        <f t="shared" si="105"/>
        <v>9.0459871232873468E-2</v>
      </c>
      <c r="I1077" s="227">
        <f t="shared" si="106"/>
        <v>5.7008219178082192E-5</v>
      </c>
      <c r="J1077" s="226">
        <f t="shared" si="107"/>
        <v>5.9725786301369925E-2</v>
      </c>
    </row>
    <row r="1078" spans="2:10" hidden="1" x14ac:dyDescent="0.2">
      <c r="B1078" s="229">
        <f t="shared" si="102"/>
        <v>44511</v>
      </c>
      <c r="C1078" s="228">
        <f t="shared" si="103"/>
        <v>3</v>
      </c>
      <c r="D1078" s="228">
        <v>340</v>
      </c>
      <c r="F1078" s="227">
        <f t="shared" si="104"/>
        <v>8.7197260273972607E-5</v>
      </c>
      <c r="G1078" s="226">
        <f t="shared" si="105"/>
        <v>9.0547068493147434E-2</v>
      </c>
      <c r="I1078" s="227">
        <f t="shared" si="106"/>
        <v>5.7008219178082192E-5</v>
      </c>
      <c r="J1078" s="226">
        <f t="shared" si="107"/>
        <v>5.9782794520548008E-2</v>
      </c>
    </row>
    <row r="1079" spans="2:10" hidden="1" x14ac:dyDescent="0.2">
      <c r="B1079" s="229">
        <f t="shared" si="102"/>
        <v>44512</v>
      </c>
      <c r="C1079" s="228">
        <f t="shared" si="103"/>
        <v>3</v>
      </c>
      <c r="D1079" s="228">
        <v>341</v>
      </c>
      <c r="F1079" s="227">
        <f t="shared" si="104"/>
        <v>8.7197260273972607E-5</v>
      </c>
      <c r="G1079" s="226">
        <f t="shared" si="105"/>
        <v>9.06342657534214E-2</v>
      </c>
      <c r="I1079" s="227">
        <f t="shared" si="106"/>
        <v>5.7008219178082192E-5</v>
      </c>
      <c r="J1079" s="226">
        <f t="shared" si="107"/>
        <v>5.983980273972609E-2</v>
      </c>
    </row>
    <row r="1080" spans="2:10" hidden="1" x14ac:dyDescent="0.2">
      <c r="B1080" s="229">
        <f t="shared" si="102"/>
        <v>44513</v>
      </c>
      <c r="C1080" s="228">
        <f t="shared" si="103"/>
        <v>3</v>
      </c>
      <c r="D1080" s="228">
        <v>342</v>
      </c>
      <c r="F1080" s="227">
        <f t="shared" si="104"/>
        <v>8.7197260273972607E-5</v>
      </c>
      <c r="G1080" s="226">
        <f t="shared" si="105"/>
        <v>9.0721463013695366E-2</v>
      </c>
      <c r="I1080" s="227">
        <f t="shared" si="106"/>
        <v>5.7008219178082192E-5</v>
      </c>
      <c r="J1080" s="226">
        <f t="shared" si="107"/>
        <v>5.9896810958904173E-2</v>
      </c>
    </row>
    <row r="1081" spans="2:10" hidden="1" x14ac:dyDescent="0.2">
      <c r="B1081" s="229">
        <f t="shared" si="102"/>
        <v>44514</v>
      </c>
      <c r="C1081" s="228">
        <f t="shared" si="103"/>
        <v>3</v>
      </c>
      <c r="D1081" s="228">
        <v>343</v>
      </c>
      <c r="F1081" s="227">
        <f t="shared" si="104"/>
        <v>8.7197260273972607E-5</v>
      </c>
      <c r="G1081" s="226">
        <f t="shared" si="105"/>
        <v>9.0808660273969333E-2</v>
      </c>
      <c r="I1081" s="227">
        <f t="shared" si="106"/>
        <v>5.7008219178082192E-5</v>
      </c>
      <c r="J1081" s="226">
        <f t="shared" si="107"/>
        <v>5.9953819178082256E-2</v>
      </c>
    </row>
    <row r="1082" spans="2:10" hidden="1" x14ac:dyDescent="0.2">
      <c r="B1082" s="229">
        <f t="shared" si="102"/>
        <v>44515</v>
      </c>
      <c r="C1082" s="228">
        <f t="shared" si="103"/>
        <v>3</v>
      </c>
      <c r="D1082" s="228">
        <v>344</v>
      </c>
      <c r="F1082" s="227">
        <f t="shared" si="104"/>
        <v>8.7197260273972607E-5</v>
      </c>
      <c r="G1082" s="226">
        <f t="shared" si="105"/>
        <v>9.0895857534243299E-2</v>
      </c>
      <c r="I1082" s="227">
        <f t="shared" si="106"/>
        <v>5.7008219178082192E-5</v>
      </c>
      <c r="J1082" s="226">
        <f t="shared" si="107"/>
        <v>6.0010827397260338E-2</v>
      </c>
    </row>
    <row r="1083" spans="2:10" hidden="1" x14ac:dyDescent="0.2">
      <c r="B1083" s="229">
        <f t="shared" si="102"/>
        <v>44516</v>
      </c>
      <c r="C1083" s="228">
        <f t="shared" si="103"/>
        <v>3</v>
      </c>
      <c r="D1083" s="228">
        <v>345</v>
      </c>
      <c r="F1083" s="227">
        <f t="shared" si="104"/>
        <v>8.7197260273972607E-5</v>
      </c>
      <c r="G1083" s="226">
        <f t="shared" si="105"/>
        <v>9.0983054794517265E-2</v>
      </c>
      <c r="I1083" s="227">
        <f t="shared" si="106"/>
        <v>5.7008219178082192E-5</v>
      </c>
      <c r="J1083" s="226">
        <f t="shared" si="107"/>
        <v>6.0067835616438421E-2</v>
      </c>
    </row>
    <row r="1084" spans="2:10" hidden="1" x14ac:dyDescent="0.2">
      <c r="B1084" s="229">
        <f t="shared" si="102"/>
        <v>44517</v>
      </c>
      <c r="C1084" s="228">
        <f t="shared" si="103"/>
        <v>3</v>
      </c>
      <c r="D1084" s="228">
        <v>346</v>
      </c>
      <c r="F1084" s="227">
        <f t="shared" si="104"/>
        <v>8.7197260273972607E-5</v>
      </c>
      <c r="G1084" s="226">
        <f t="shared" si="105"/>
        <v>9.1070252054791231E-2</v>
      </c>
      <c r="I1084" s="227">
        <f t="shared" si="106"/>
        <v>5.7008219178082192E-5</v>
      </c>
      <c r="J1084" s="226">
        <f t="shared" si="107"/>
        <v>6.0124843835616504E-2</v>
      </c>
    </row>
    <row r="1085" spans="2:10" hidden="1" x14ac:dyDescent="0.2">
      <c r="B1085" s="229">
        <f t="shared" si="102"/>
        <v>44518</v>
      </c>
      <c r="C1085" s="228">
        <f t="shared" si="103"/>
        <v>3</v>
      </c>
      <c r="D1085" s="228">
        <v>347</v>
      </c>
      <c r="F1085" s="227">
        <f t="shared" si="104"/>
        <v>8.7197260273972607E-5</v>
      </c>
      <c r="G1085" s="226">
        <f t="shared" si="105"/>
        <v>9.1157449315065198E-2</v>
      </c>
      <c r="I1085" s="227">
        <f t="shared" si="106"/>
        <v>5.7008219178082192E-5</v>
      </c>
      <c r="J1085" s="226">
        <f t="shared" si="107"/>
        <v>6.0181852054794586E-2</v>
      </c>
    </row>
    <row r="1086" spans="2:10" hidden="1" x14ac:dyDescent="0.2">
      <c r="B1086" s="229">
        <f t="shared" si="102"/>
        <v>44519</v>
      </c>
      <c r="C1086" s="228">
        <f t="shared" si="103"/>
        <v>3</v>
      </c>
      <c r="D1086" s="228">
        <v>348</v>
      </c>
      <c r="F1086" s="227">
        <f t="shared" si="104"/>
        <v>8.7197260273972607E-5</v>
      </c>
      <c r="G1086" s="226">
        <f t="shared" si="105"/>
        <v>9.1244646575339164E-2</v>
      </c>
      <c r="I1086" s="227">
        <f t="shared" si="106"/>
        <v>5.7008219178082192E-5</v>
      </c>
      <c r="J1086" s="226">
        <f t="shared" si="107"/>
        <v>6.0238860273972669E-2</v>
      </c>
    </row>
    <row r="1087" spans="2:10" hidden="1" x14ac:dyDescent="0.2">
      <c r="B1087" s="229">
        <f t="shared" si="102"/>
        <v>44520</v>
      </c>
      <c r="C1087" s="228">
        <f t="shared" si="103"/>
        <v>3</v>
      </c>
      <c r="D1087" s="228">
        <v>349</v>
      </c>
      <c r="F1087" s="227">
        <f t="shared" si="104"/>
        <v>8.7197260273972607E-5</v>
      </c>
      <c r="G1087" s="226">
        <f t="shared" si="105"/>
        <v>9.133184383561313E-2</v>
      </c>
      <c r="I1087" s="227">
        <f t="shared" si="106"/>
        <v>5.7008219178082192E-5</v>
      </c>
      <c r="J1087" s="226">
        <f t="shared" si="107"/>
        <v>6.0295868493150752E-2</v>
      </c>
    </row>
    <row r="1088" spans="2:10" hidden="1" x14ac:dyDescent="0.2">
      <c r="B1088" s="229">
        <f t="shared" si="102"/>
        <v>44521</v>
      </c>
      <c r="C1088" s="228">
        <f t="shared" si="103"/>
        <v>3</v>
      </c>
      <c r="D1088" s="228">
        <v>350</v>
      </c>
      <c r="F1088" s="227">
        <f t="shared" si="104"/>
        <v>8.7197260273972607E-5</v>
      </c>
      <c r="G1088" s="226">
        <f t="shared" si="105"/>
        <v>9.1419041095887096E-2</v>
      </c>
      <c r="I1088" s="227">
        <f t="shared" si="106"/>
        <v>5.7008219178082192E-5</v>
      </c>
      <c r="J1088" s="226">
        <f t="shared" si="107"/>
        <v>6.0352876712328835E-2</v>
      </c>
    </row>
    <row r="1089" spans="2:10" hidden="1" x14ac:dyDescent="0.2">
      <c r="B1089" s="229">
        <f t="shared" si="102"/>
        <v>44522</v>
      </c>
      <c r="C1089" s="228">
        <f t="shared" si="103"/>
        <v>3</v>
      </c>
      <c r="D1089" s="228">
        <v>351</v>
      </c>
      <c r="F1089" s="227">
        <f t="shared" si="104"/>
        <v>8.7197260273972607E-5</v>
      </c>
      <c r="G1089" s="226">
        <f t="shared" si="105"/>
        <v>9.1506238356161063E-2</v>
      </c>
      <c r="I1089" s="227">
        <f t="shared" si="106"/>
        <v>5.7008219178082192E-5</v>
      </c>
      <c r="J1089" s="226">
        <f t="shared" si="107"/>
        <v>6.0409884931506917E-2</v>
      </c>
    </row>
    <row r="1090" spans="2:10" hidden="1" x14ac:dyDescent="0.2">
      <c r="B1090" s="229">
        <f t="shared" si="102"/>
        <v>44523</v>
      </c>
      <c r="C1090" s="228">
        <f t="shared" si="103"/>
        <v>3</v>
      </c>
      <c r="D1090" s="228">
        <v>352</v>
      </c>
      <c r="F1090" s="227">
        <f t="shared" si="104"/>
        <v>8.7197260273972607E-5</v>
      </c>
      <c r="G1090" s="226">
        <f t="shared" si="105"/>
        <v>9.1593435616435029E-2</v>
      </c>
      <c r="I1090" s="227">
        <f t="shared" si="106"/>
        <v>5.7008219178082192E-5</v>
      </c>
      <c r="J1090" s="226">
        <f t="shared" si="107"/>
        <v>6.0466893150685E-2</v>
      </c>
    </row>
    <row r="1091" spans="2:10" hidden="1" x14ac:dyDescent="0.2">
      <c r="B1091" s="229">
        <f t="shared" si="102"/>
        <v>44524</v>
      </c>
      <c r="C1091" s="228">
        <f t="shared" si="103"/>
        <v>3</v>
      </c>
      <c r="D1091" s="228">
        <v>353</v>
      </c>
      <c r="F1091" s="227">
        <f t="shared" si="104"/>
        <v>8.7197260273972607E-5</v>
      </c>
      <c r="G1091" s="226">
        <f t="shared" si="105"/>
        <v>9.1680632876708995E-2</v>
      </c>
      <c r="I1091" s="227">
        <f t="shared" si="106"/>
        <v>5.7008219178082192E-5</v>
      </c>
      <c r="J1091" s="226">
        <f t="shared" si="107"/>
        <v>6.0523901369863083E-2</v>
      </c>
    </row>
    <row r="1092" spans="2:10" hidden="1" x14ac:dyDescent="0.2">
      <c r="B1092" s="229">
        <f t="shared" si="102"/>
        <v>44525</v>
      </c>
      <c r="C1092" s="228">
        <f t="shared" si="103"/>
        <v>3</v>
      </c>
      <c r="D1092" s="228">
        <v>354</v>
      </c>
      <c r="F1092" s="227">
        <f t="shared" si="104"/>
        <v>8.7197260273972607E-5</v>
      </c>
      <c r="G1092" s="226">
        <f t="shared" si="105"/>
        <v>9.1767830136982961E-2</v>
      </c>
      <c r="I1092" s="227">
        <f t="shared" si="106"/>
        <v>5.7008219178082192E-5</v>
      </c>
      <c r="J1092" s="226">
        <f t="shared" si="107"/>
        <v>6.0580909589041165E-2</v>
      </c>
    </row>
    <row r="1093" spans="2:10" hidden="1" x14ac:dyDescent="0.2">
      <c r="B1093" s="229">
        <f t="shared" si="102"/>
        <v>44526</v>
      </c>
      <c r="C1093" s="228">
        <f t="shared" si="103"/>
        <v>3</v>
      </c>
      <c r="D1093" s="228">
        <v>355</v>
      </c>
      <c r="F1093" s="227">
        <f t="shared" si="104"/>
        <v>8.7197260273972607E-5</v>
      </c>
      <c r="G1093" s="226">
        <f t="shared" si="105"/>
        <v>9.1855027397256928E-2</v>
      </c>
      <c r="I1093" s="227">
        <f t="shared" si="106"/>
        <v>5.7008219178082192E-5</v>
      </c>
      <c r="J1093" s="226">
        <f t="shared" si="107"/>
        <v>6.0637917808219248E-2</v>
      </c>
    </row>
    <row r="1094" spans="2:10" hidden="1" x14ac:dyDescent="0.2">
      <c r="B1094" s="229">
        <f t="shared" si="102"/>
        <v>44527</v>
      </c>
      <c r="C1094" s="228">
        <f t="shared" si="103"/>
        <v>3</v>
      </c>
      <c r="D1094" s="228">
        <v>356</v>
      </c>
      <c r="F1094" s="227">
        <f t="shared" si="104"/>
        <v>8.7197260273972607E-5</v>
      </c>
      <c r="G1094" s="226">
        <f t="shared" si="105"/>
        <v>9.1942224657530894E-2</v>
      </c>
      <c r="I1094" s="227">
        <f t="shared" si="106"/>
        <v>5.7008219178082192E-5</v>
      </c>
      <c r="J1094" s="226">
        <f t="shared" si="107"/>
        <v>6.0694926027397331E-2</v>
      </c>
    </row>
    <row r="1095" spans="2:10" hidden="1" x14ac:dyDescent="0.2">
      <c r="B1095" s="229">
        <f t="shared" si="102"/>
        <v>44528</v>
      </c>
      <c r="C1095" s="228">
        <f t="shared" si="103"/>
        <v>3</v>
      </c>
      <c r="D1095" s="228">
        <v>357</v>
      </c>
      <c r="F1095" s="227">
        <f t="shared" si="104"/>
        <v>8.7197260273972607E-5</v>
      </c>
      <c r="G1095" s="226">
        <f t="shared" si="105"/>
        <v>9.202942191780486E-2</v>
      </c>
      <c r="I1095" s="227">
        <f t="shared" si="106"/>
        <v>5.7008219178082192E-5</v>
      </c>
      <c r="J1095" s="226">
        <f t="shared" si="107"/>
        <v>6.0751934246575413E-2</v>
      </c>
    </row>
    <row r="1096" spans="2:10" hidden="1" x14ac:dyDescent="0.2">
      <c r="B1096" s="229">
        <f t="shared" si="102"/>
        <v>44529</v>
      </c>
      <c r="C1096" s="228">
        <f t="shared" si="103"/>
        <v>3</v>
      </c>
      <c r="D1096" s="228">
        <v>358</v>
      </c>
      <c r="F1096" s="227">
        <f t="shared" si="104"/>
        <v>8.7197260273972607E-5</v>
      </c>
      <c r="G1096" s="226">
        <f t="shared" si="105"/>
        <v>9.2116619178078826E-2</v>
      </c>
      <c r="I1096" s="227">
        <f t="shared" si="106"/>
        <v>5.7008219178082192E-5</v>
      </c>
      <c r="J1096" s="226">
        <f t="shared" si="107"/>
        <v>6.0808942465753496E-2</v>
      </c>
    </row>
    <row r="1097" spans="2:10" hidden="1" x14ac:dyDescent="0.2">
      <c r="B1097" s="229">
        <f t="shared" si="102"/>
        <v>44530</v>
      </c>
      <c r="C1097" s="228">
        <f t="shared" si="103"/>
        <v>3</v>
      </c>
      <c r="D1097" s="228">
        <v>359</v>
      </c>
      <c r="F1097" s="227">
        <f t="shared" si="104"/>
        <v>8.7197260273972607E-5</v>
      </c>
      <c r="G1097" s="226">
        <f t="shared" si="105"/>
        <v>9.2203816438352793E-2</v>
      </c>
      <c r="I1097" s="227">
        <f t="shared" si="106"/>
        <v>5.7008219178082192E-5</v>
      </c>
      <c r="J1097" s="226">
        <f t="shared" si="107"/>
        <v>6.0865950684931579E-2</v>
      </c>
    </row>
    <row r="1098" spans="2:10" x14ac:dyDescent="0.2">
      <c r="B1098" s="229">
        <f t="shared" si="102"/>
        <v>44531</v>
      </c>
      <c r="C1098" s="228">
        <f t="shared" si="103"/>
        <v>3</v>
      </c>
      <c r="D1098" s="228">
        <v>360</v>
      </c>
      <c r="F1098" s="227">
        <f t="shared" si="104"/>
        <v>8.7197260273972607E-5</v>
      </c>
      <c r="G1098" s="226">
        <f t="shared" si="105"/>
        <v>9.2291013698626759E-2</v>
      </c>
      <c r="I1098" s="227">
        <f t="shared" si="106"/>
        <v>5.7008219178082192E-5</v>
      </c>
      <c r="J1098" s="226">
        <f t="shared" si="107"/>
        <v>6.0922958904109661E-2</v>
      </c>
    </row>
    <row r="1099" spans="2:10" hidden="1" x14ac:dyDescent="0.2">
      <c r="B1099" s="229">
        <f t="shared" si="102"/>
        <v>44532</v>
      </c>
      <c r="C1099" s="228">
        <f t="shared" si="103"/>
        <v>3</v>
      </c>
      <c r="D1099" s="228">
        <v>361</v>
      </c>
      <c r="F1099" s="227">
        <f t="shared" si="104"/>
        <v>8.7197260273972607E-5</v>
      </c>
      <c r="G1099" s="226">
        <f t="shared" si="105"/>
        <v>9.2378210958900725E-2</v>
      </c>
      <c r="I1099" s="227">
        <f t="shared" si="106"/>
        <v>5.7008219178082192E-5</v>
      </c>
      <c r="J1099" s="226">
        <f t="shared" si="107"/>
        <v>6.0979967123287744E-2</v>
      </c>
    </row>
    <row r="1100" spans="2:10" hidden="1" x14ac:dyDescent="0.2">
      <c r="B1100" s="229">
        <f t="shared" si="102"/>
        <v>44533</v>
      </c>
      <c r="C1100" s="228">
        <f t="shared" si="103"/>
        <v>3</v>
      </c>
      <c r="D1100" s="228">
        <v>362</v>
      </c>
      <c r="F1100" s="227">
        <f t="shared" si="104"/>
        <v>8.7197260273972607E-5</v>
      </c>
      <c r="G1100" s="226">
        <f t="shared" si="105"/>
        <v>9.2465408219174691E-2</v>
      </c>
      <c r="I1100" s="227">
        <f t="shared" si="106"/>
        <v>5.7008219178082192E-5</v>
      </c>
      <c r="J1100" s="226">
        <f t="shared" si="107"/>
        <v>6.1036975342465827E-2</v>
      </c>
    </row>
    <row r="1101" spans="2:10" hidden="1" x14ac:dyDescent="0.2">
      <c r="B1101" s="229">
        <f t="shared" si="102"/>
        <v>44534</v>
      </c>
      <c r="C1101" s="228">
        <f t="shared" si="103"/>
        <v>3</v>
      </c>
      <c r="D1101" s="228">
        <v>363</v>
      </c>
      <c r="F1101" s="227">
        <f t="shared" si="104"/>
        <v>8.7197260273972607E-5</v>
      </c>
      <c r="G1101" s="226">
        <f t="shared" si="105"/>
        <v>9.2552605479448657E-2</v>
      </c>
      <c r="I1101" s="227">
        <f t="shared" si="106"/>
        <v>5.7008219178082192E-5</v>
      </c>
      <c r="J1101" s="226">
        <f t="shared" si="107"/>
        <v>6.1093983561643909E-2</v>
      </c>
    </row>
    <row r="1102" spans="2:10" hidden="1" x14ac:dyDescent="0.2">
      <c r="B1102" s="229">
        <f t="shared" si="102"/>
        <v>44535</v>
      </c>
      <c r="C1102" s="228">
        <f t="shared" si="103"/>
        <v>3</v>
      </c>
      <c r="D1102" s="228">
        <v>364</v>
      </c>
      <c r="F1102" s="227">
        <f t="shared" si="104"/>
        <v>8.7197260273972607E-5</v>
      </c>
      <c r="G1102" s="226">
        <f t="shared" si="105"/>
        <v>9.2639802739722624E-2</v>
      </c>
      <c r="I1102" s="227">
        <f t="shared" si="106"/>
        <v>5.7008219178082192E-5</v>
      </c>
      <c r="J1102" s="226">
        <f t="shared" si="107"/>
        <v>6.1150991780821992E-2</v>
      </c>
    </row>
    <row r="1103" spans="2:10" x14ac:dyDescent="0.2">
      <c r="B1103" s="229">
        <f t="shared" si="102"/>
        <v>44536</v>
      </c>
      <c r="C1103" s="228">
        <f t="shared" si="103"/>
        <v>3</v>
      </c>
      <c r="D1103" s="228">
        <v>365</v>
      </c>
      <c r="F1103" s="227">
        <f t="shared" si="104"/>
        <v>8.7197260273972607E-5</v>
      </c>
      <c r="G1103" s="226">
        <f t="shared" si="105"/>
        <v>9.272699999999659E-2</v>
      </c>
      <c r="I1103" s="227">
        <f t="shared" si="106"/>
        <v>5.7008219178082192E-5</v>
      </c>
      <c r="J1103" s="226">
        <f t="shared" si="107"/>
        <v>6.1208000000000075E-2</v>
      </c>
    </row>
    <row r="1104" spans="2:10" x14ac:dyDescent="0.2">
      <c r="B1104" s="229" t="s">
        <v>123</v>
      </c>
      <c r="C1104" s="228">
        <f t="shared" si="103"/>
        <v>3</v>
      </c>
      <c r="D1104" s="228"/>
      <c r="F1104" s="227"/>
      <c r="G1104" s="226">
        <f>((1+F$2)^$C1104)-1</f>
        <v>9.2727000000000004E-2</v>
      </c>
      <c r="I1104" s="227"/>
      <c r="J1104" s="226">
        <f>((1+I$2)^$C1104)-1</f>
        <v>6.1207999999999929E-2</v>
      </c>
    </row>
    <row r="1106" spans="2:10" x14ac:dyDescent="0.2">
      <c r="B1106" s="232">
        <f>EOMONTH(B739,11)+DAY(B739)</f>
        <v>44537</v>
      </c>
      <c r="C1106" s="231">
        <f>C1103+1</f>
        <v>4</v>
      </c>
      <c r="D1106" s="228">
        <v>1</v>
      </c>
      <c r="F1106" s="230">
        <f>(F1103*(1+F$2))</f>
        <v>8.981317808219179E-5</v>
      </c>
      <c r="G1106" s="226">
        <f>G1103+F1106</f>
        <v>9.2816813178078786E-2</v>
      </c>
      <c r="I1106" s="230">
        <f>(I1103*(1+I$2))</f>
        <v>5.8148383561643838E-5</v>
      </c>
      <c r="J1106" s="226">
        <f>J1103+I1106</f>
        <v>6.1266148383561717E-2</v>
      </c>
    </row>
    <row r="1107" spans="2:10" hidden="1" x14ac:dyDescent="0.2">
      <c r="B1107" s="229">
        <f t="shared" ref="B1107:B1170" si="108">B1106+1</f>
        <v>44538</v>
      </c>
      <c r="C1107" s="228">
        <f t="shared" ref="C1107:C1170" si="109">C1106</f>
        <v>4</v>
      </c>
      <c r="D1107" s="228">
        <v>2</v>
      </c>
      <c r="F1107" s="227">
        <f t="shared" ref="F1107:F1170" si="110">F1106</f>
        <v>8.981317808219179E-5</v>
      </c>
      <c r="G1107" s="226">
        <f t="shared" ref="G1107:G1170" si="111">G1106+F1107</f>
        <v>9.2906626356160982E-2</v>
      </c>
      <c r="I1107" s="227">
        <f t="shared" ref="I1107:I1170" si="112">I1106</f>
        <v>5.8148383561643838E-5</v>
      </c>
      <c r="J1107" s="226">
        <f t="shared" ref="J1107:J1170" si="113">J1106+I1107</f>
        <v>6.1324296767123358E-2</v>
      </c>
    </row>
    <row r="1108" spans="2:10" hidden="1" x14ac:dyDescent="0.2">
      <c r="B1108" s="229">
        <f t="shared" si="108"/>
        <v>44539</v>
      </c>
      <c r="C1108" s="228">
        <f t="shared" si="109"/>
        <v>4</v>
      </c>
      <c r="D1108" s="228">
        <v>3</v>
      </c>
      <c r="F1108" s="227">
        <f t="shared" si="110"/>
        <v>8.981317808219179E-5</v>
      </c>
      <c r="G1108" s="226">
        <f t="shared" si="111"/>
        <v>9.2996439534243178E-2</v>
      </c>
      <c r="I1108" s="227">
        <f t="shared" si="112"/>
        <v>5.8148383561643838E-5</v>
      </c>
      <c r="J1108" s="226">
        <f t="shared" si="113"/>
        <v>6.1382445150685E-2</v>
      </c>
    </row>
    <row r="1109" spans="2:10" hidden="1" x14ac:dyDescent="0.2">
      <c r="B1109" s="229">
        <f t="shared" si="108"/>
        <v>44540</v>
      </c>
      <c r="C1109" s="228">
        <f t="shared" si="109"/>
        <v>4</v>
      </c>
      <c r="D1109" s="228">
        <v>4</v>
      </c>
      <c r="F1109" s="227">
        <f t="shared" si="110"/>
        <v>8.981317808219179E-5</v>
      </c>
      <c r="G1109" s="226">
        <f t="shared" si="111"/>
        <v>9.3086252712325374E-2</v>
      </c>
      <c r="I1109" s="227">
        <f t="shared" si="112"/>
        <v>5.8148383561643838E-5</v>
      </c>
      <c r="J1109" s="226">
        <f t="shared" si="113"/>
        <v>6.1440593534246642E-2</v>
      </c>
    </row>
    <row r="1110" spans="2:10" hidden="1" x14ac:dyDescent="0.2">
      <c r="B1110" s="229">
        <f t="shared" si="108"/>
        <v>44541</v>
      </c>
      <c r="C1110" s="228">
        <f t="shared" si="109"/>
        <v>4</v>
      </c>
      <c r="D1110" s="228">
        <v>5</v>
      </c>
      <c r="F1110" s="227">
        <f t="shared" si="110"/>
        <v>8.981317808219179E-5</v>
      </c>
      <c r="G1110" s="226">
        <f t="shared" si="111"/>
        <v>9.3176065890407569E-2</v>
      </c>
      <c r="I1110" s="227">
        <f t="shared" si="112"/>
        <v>5.8148383561643838E-5</v>
      </c>
      <c r="J1110" s="226">
        <f t="shared" si="113"/>
        <v>6.1498741917808283E-2</v>
      </c>
    </row>
    <row r="1111" spans="2:10" hidden="1" x14ac:dyDescent="0.2">
      <c r="B1111" s="229">
        <f t="shared" si="108"/>
        <v>44542</v>
      </c>
      <c r="C1111" s="228">
        <f t="shared" si="109"/>
        <v>4</v>
      </c>
      <c r="D1111" s="228">
        <v>6</v>
      </c>
      <c r="F1111" s="227">
        <f t="shared" si="110"/>
        <v>8.981317808219179E-5</v>
      </c>
      <c r="G1111" s="226">
        <f t="shared" si="111"/>
        <v>9.3265879068489765E-2</v>
      </c>
      <c r="I1111" s="227">
        <f t="shared" si="112"/>
        <v>5.8148383561643838E-5</v>
      </c>
      <c r="J1111" s="226">
        <f t="shared" si="113"/>
        <v>6.1556890301369925E-2</v>
      </c>
    </row>
    <row r="1112" spans="2:10" hidden="1" x14ac:dyDescent="0.2">
      <c r="B1112" s="229">
        <f t="shared" si="108"/>
        <v>44543</v>
      </c>
      <c r="C1112" s="228">
        <f t="shared" si="109"/>
        <v>4</v>
      </c>
      <c r="D1112" s="228">
        <v>7</v>
      </c>
      <c r="F1112" s="227">
        <f t="shared" si="110"/>
        <v>8.981317808219179E-5</v>
      </c>
      <c r="G1112" s="226">
        <f t="shared" si="111"/>
        <v>9.3355692246571961E-2</v>
      </c>
      <c r="I1112" s="227">
        <f t="shared" si="112"/>
        <v>5.8148383561643838E-5</v>
      </c>
      <c r="J1112" s="226">
        <f t="shared" si="113"/>
        <v>6.1615038684931567E-2</v>
      </c>
    </row>
    <row r="1113" spans="2:10" hidden="1" x14ac:dyDescent="0.2">
      <c r="B1113" s="229">
        <f t="shared" si="108"/>
        <v>44544</v>
      </c>
      <c r="C1113" s="228">
        <f t="shared" si="109"/>
        <v>4</v>
      </c>
      <c r="D1113" s="228">
        <v>8</v>
      </c>
      <c r="F1113" s="227">
        <f t="shared" si="110"/>
        <v>8.981317808219179E-5</v>
      </c>
      <c r="G1113" s="226">
        <f t="shared" si="111"/>
        <v>9.3445505424654157E-2</v>
      </c>
      <c r="I1113" s="227">
        <f t="shared" si="112"/>
        <v>5.8148383561643838E-5</v>
      </c>
      <c r="J1113" s="226">
        <f t="shared" si="113"/>
        <v>6.1673187068493208E-2</v>
      </c>
    </row>
    <row r="1114" spans="2:10" hidden="1" x14ac:dyDescent="0.2">
      <c r="B1114" s="229">
        <f t="shared" si="108"/>
        <v>44545</v>
      </c>
      <c r="C1114" s="228">
        <f t="shared" si="109"/>
        <v>4</v>
      </c>
      <c r="D1114" s="228">
        <v>9</v>
      </c>
      <c r="F1114" s="227">
        <f t="shared" si="110"/>
        <v>8.981317808219179E-5</v>
      </c>
      <c r="G1114" s="226">
        <f t="shared" si="111"/>
        <v>9.3535318602736353E-2</v>
      </c>
      <c r="I1114" s="227">
        <f t="shared" si="112"/>
        <v>5.8148383561643838E-5</v>
      </c>
      <c r="J1114" s="226">
        <f t="shared" si="113"/>
        <v>6.173133545205485E-2</v>
      </c>
    </row>
    <row r="1115" spans="2:10" hidden="1" x14ac:dyDescent="0.2">
      <c r="B1115" s="229">
        <f t="shared" si="108"/>
        <v>44546</v>
      </c>
      <c r="C1115" s="228">
        <f t="shared" si="109"/>
        <v>4</v>
      </c>
      <c r="D1115" s="228">
        <v>10</v>
      </c>
      <c r="F1115" s="227">
        <f t="shared" si="110"/>
        <v>8.981317808219179E-5</v>
      </c>
      <c r="G1115" s="226">
        <f t="shared" si="111"/>
        <v>9.3625131780818549E-2</v>
      </c>
      <c r="I1115" s="227">
        <f t="shared" si="112"/>
        <v>5.8148383561643838E-5</v>
      </c>
      <c r="J1115" s="226">
        <f t="shared" si="113"/>
        <v>6.1789483835616492E-2</v>
      </c>
    </row>
    <row r="1116" spans="2:10" hidden="1" x14ac:dyDescent="0.2">
      <c r="B1116" s="229">
        <f t="shared" si="108"/>
        <v>44547</v>
      </c>
      <c r="C1116" s="228">
        <f t="shared" si="109"/>
        <v>4</v>
      </c>
      <c r="D1116" s="228">
        <v>11</v>
      </c>
      <c r="F1116" s="227">
        <f t="shared" si="110"/>
        <v>8.981317808219179E-5</v>
      </c>
      <c r="G1116" s="226">
        <f t="shared" si="111"/>
        <v>9.3714944958900745E-2</v>
      </c>
      <c r="I1116" s="227">
        <f t="shared" si="112"/>
        <v>5.8148383561643838E-5</v>
      </c>
      <c r="J1116" s="226">
        <f t="shared" si="113"/>
        <v>6.1847632219178134E-2</v>
      </c>
    </row>
    <row r="1117" spans="2:10" hidden="1" x14ac:dyDescent="0.2">
      <c r="B1117" s="229">
        <f t="shared" si="108"/>
        <v>44548</v>
      </c>
      <c r="C1117" s="228">
        <f t="shared" si="109"/>
        <v>4</v>
      </c>
      <c r="D1117" s="228">
        <v>12</v>
      </c>
      <c r="F1117" s="227">
        <f t="shared" si="110"/>
        <v>8.981317808219179E-5</v>
      </c>
      <c r="G1117" s="226">
        <f t="shared" si="111"/>
        <v>9.3804758136982941E-2</v>
      </c>
      <c r="I1117" s="227">
        <f t="shared" si="112"/>
        <v>5.8148383561643838E-5</v>
      </c>
      <c r="J1117" s="226">
        <f t="shared" si="113"/>
        <v>6.1905780602739775E-2</v>
      </c>
    </row>
    <row r="1118" spans="2:10" hidden="1" x14ac:dyDescent="0.2">
      <c r="B1118" s="229">
        <f t="shared" si="108"/>
        <v>44549</v>
      </c>
      <c r="C1118" s="228">
        <f t="shared" si="109"/>
        <v>4</v>
      </c>
      <c r="D1118" s="228">
        <v>13</v>
      </c>
      <c r="F1118" s="227">
        <f t="shared" si="110"/>
        <v>8.981317808219179E-5</v>
      </c>
      <c r="G1118" s="226">
        <f t="shared" si="111"/>
        <v>9.3894571315065137E-2</v>
      </c>
      <c r="I1118" s="227">
        <f t="shared" si="112"/>
        <v>5.8148383561643838E-5</v>
      </c>
      <c r="J1118" s="226">
        <f t="shared" si="113"/>
        <v>6.1963928986301417E-2</v>
      </c>
    </row>
    <row r="1119" spans="2:10" hidden="1" x14ac:dyDescent="0.2">
      <c r="B1119" s="229">
        <f t="shared" si="108"/>
        <v>44550</v>
      </c>
      <c r="C1119" s="228">
        <f t="shared" si="109"/>
        <v>4</v>
      </c>
      <c r="D1119" s="228">
        <v>14</v>
      </c>
      <c r="F1119" s="227">
        <f t="shared" si="110"/>
        <v>8.981317808219179E-5</v>
      </c>
      <c r="G1119" s="226">
        <f t="shared" si="111"/>
        <v>9.3984384493147333E-2</v>
      </c>
      <c r="I1119" s="227">
        <f t="shared" si="112"/>
        <v>5.8148383561643838E-5</v>
      </c>
      <c r="J1119" s="226">
        <f t="shared" si="113"/>
        <v>6.2022077369863059E-2</v>
      </c>
    </row>
    <row r="1120" spans="2:10" hidden="1" x14ac:dyDescent="0.2">
      <c r="B1120" s="229">
        <f t="shared" si="108"/>
        <v>44551</v>
      </c>
      <c r="C1120" s="228">
        <f t="shared" si="109"/>
        <v>4</v>
      </c>
      <c r="D1120" s="228">
        <v>15</v>
      </c>
      <c r="F1120" s="227">
        <f t="shared" si="110"/>
        <v>8.981317808219179E-5</v>
      </c>
      <c r="G1120" s="226">
        <f t="shared" si="111"/>
        <v>9.4074197671229529E-2</v>
      </c>
      <c r="I1120" s="227">
        <f t="shared" si="112"/>
        <v>5.8148383561643838E-5</v>
      </c>
      <c r="J1120" s="226">
        <f t="shared" si="113"/>
        <v>6.20802257534247E-2</v>
      </c>
    </row>
    <row r="1121" spans="2:10" hidden="1" x14ac:dyDescent="0.2">
      <c r="B1121" s="229">
        <f t="shared" si="108"/>
        <v>44552</v>
      </c>
      <c r="C1121" s="228">
        <f t="shared" si="109"/>
        <v>4</v>
      </c>
      <c r="D1121" s="228">
        <v>16</v>
      </c>
      <c r="F1121" s="227">
        <f t="shared" si="110"/>
        <v>8.981317808219179E-5</v>
      </c>
      <c r="G1121" s="226">
        <f t="shared" si="111"/>
        <v>9.4164010849311724E-2</v>
      </c>
      <c r="I1121" s="227">
        <f t="shared" si="112"/>
        <v>5.8148383561643838E-5</v>
      </c>
      <c r="J1121" s="226">
        <f t="shared" si="113"/>
        <v>6.2138374136986342E-2</v>
      </c>
    </row>
    <row r="1122" spans="2:10" hidden="1" x14ac:dyDescent="0.2">
      <c r="B1122" s="229">
        <f t="shared" si="108"/>
        <v>44553</v>
      </c>
      <c r="C1122" s="228">
        <f t="shared" si="109"/>
        <v>4</v>
      </c>
      <c r="D1122" s="228">
        <v>17</v>
      </c>
      <c r="F1122" s="227">
        <f t="shared" si="110"/>
        <v>8.981317808219179E-5</v>
      </c>
      <c r="G1122" s="226">
        <f t="shared" si="111"/>
        <v>9.425382402739392E-2</v>
      </c>
      <c r="I1122" s="227">
        <f t="shared" si="112"/>
        <v>5.8148383561643838E-5</v>
      </c>
      <c r="J1122" s="226">
        <f t="shared" si="113"/>
        <v>6.2196522520547984E-2</v>
      </c>
    </row>
    <row r="1123" spans="2:10" hidden="1" x14ac:dyDescent="0.2">
      <c r="B1123" s="229">
        <f t="shared" si="108"/>
        <v>44554</v>
      </c>
      <c r="C1123" s="228">
        <f t="shared" si="109"/>
        <v>4</v>
      </c>
      <c r="D1123" s="228">
        <v>18</v>
      </c>
      <c r="F1123" s="227">
        <f t="shared" si="110"/>
        <v>8.981317808219179E-5</v>
      </c>
      <c r="G1123" s="226">
        <f t="shared" si="111"/>
        <v>9.4343637205476116E-2</v>
      </c>
      <c r="I1123" s="227">
        <f t="shared" si="112"/>
        <v>5.8148383561643838E-5</v>
      </c>
      <c r="J1123" s="226">
        <f t="shared" si="113"/>
        <v>6.2254670904109626E-2</v>
      </c>
    </row>
    <row r="1124" spans="2:10" hidden="1" x14ac:dyDescent="0.2">
      <c r="B1124" s="229">
        <f t="shared" si="108"/>
        <v>44555</v>
      </c>
      <c r="C1124" s="228">
        <f t="shared" si="109"/>
        <v>4</v>
      </c>
      <c r="D1124" s="228">
        <v>19</v>
      </c>
      <c r="F1124" s="227">
        <f t="shared" si="110"/>
        <v>8.981317808219179E-5</v>
      </c>
      <c r="G1124" s="226">
        <f t="shared" si="111"/>
        <v>9.4433450383558312E-2</v>
      </c>
      <c r="I1124" s="227">
        <f t="shared" si="112"/>
        <v>5.8148383561643838E-5</v>
      </c>
      <c r="J1124" s="226">
        <f t="shared" si="113"/>
        <v>6.2312819287671267E-2</v>
      </c>
    </row>
    <row r="1125" spans="2:10" hidden="1" x14ac:dyDescent="0.2">
      <c r="B1125" s="229">
        <f t="shared" si="108"/>
        <v>44556</v>
      </c>
      <c r="C1125" s="228">
        <f t="shared" si="109"/>
        <v>4</v>
      </c>
      <c r="D1125" s="228">
        <v>20</v>
      </c>
      <c r="F1125" s="227">
        <f t="shared" si="110"/>
        <v>8.981317808219179E-5</v>
      </c>
      <c r="G1125" s="226">
        <f t="shared" si="111"/>
        <v>9.4523263561640508E-2</v>
      </c>
      <c r="I1125" s="227">
        <f t="shared" si="112"/>
        <v>5.8148383561643838E-5</v>
      </c>
      <c r="J1125" s="226">
        <f t="shared" si="113"/>
        <v>6.2370967671232909E-2</v>
      </c>
    </row>
    <row r="1126" spans="2:10" hidden="1" x14ac:dyDescent="0.2">
      <c r="B1126" s="229">
        <f t="shared" si="108"/>
        <v>44557</v>
      </c>
      <c r="C1126" s="228">
        <f t="shared" si="109"/>
        <v>4</v>
      </c>
      <c r="D1126" s="228">
        <v>21</v>
      </c>
      <c r="F1126" s="227">
        <f t="shared" si="110"/>
        <v>8.981317808219179E-5</v>
      </c>
      <c r="G1126" s="226">
        <f t="shared" si="111"/>
        <v>9.4613076739722704E-2</v>
      </c>
      <c r="I1126" s="227">
        <f t="shared" si="112"/>
        <v>5.8148383561643838E-5</v>
      </c>
      <c r="J1126" s="226">
        <f t="shared" si="113"/>
        <v>6.2429116054794551E-2</v>
      </c>
    </row>
    <row r="1127" spans="2:10" hidden="1" x14ac:dyDescent="0.2">
      <c r="B1127" s="229">
        <f t="shared" si="108"/>
        <v>44558</v>
      </c>
      <c r="C1127" s="228">
        <f t="shared" si="109"/>
        <v>4</v>
      </c>
      <c r="D1127" s="228">
        <v>22</v>
      </c>
      <c r="F1127" s="227">
        <f t="shared" si="110"/>
        <v>8.981317808219179E-5</v>
      </c>
      <c r="G1127" s="226">
        <f t="shared" si="111"/>
        <v>9.47028899178049E-2</v>
      </c>
      <c r="I1127" s="227">
        <f t="shared" si="112"/>
        <v>5.8148383561643838E-5</v>
      </c>
      <c r="J1127" s="226">
        <f t="shared" si="113"/>
        <v>6.2487264438356192E-2</v>
      </c>
    </row>
    <row r="1128" spans="2:10" hidden="1" x14ac:dyDescent="0.2">
      <c r="B1128" s="229">
        <f t="shared" si="108"/>
        <v>44559</v>
      </c>
      <c r="C1128" s="228">
        <f t="shared" si="109"/>
        <v>4</v>
      </c>
      <c r="D1128" s="228">
        <v>23</v>
      </c>
      <c r="F1128" s="227">
        <f t="shared" si="110"/>
        <v>8.981317808219179E-5</v>
      </c>
      <c r="G1128" s="226">
        <f t="shared" si="111"/>
        <v>9.4792703095887096E-2</v>
      </c>
      <c r="I1128" s="227">
        <f t="shared" si="112"/>
        <v>5.8148383561643838E-5</v>
      </c>
      <c r="J1128" s="226">
        <f t="shared" si="113"/>
        <v>6.2545412821917834E-2</v>
      </c>
    </row>
    <row r="1129" spans="2:10" hidden="1" x14ac:dyDescent="0.2">
      <c r="B1129" s="229">
        <f t="shared" si="108"/>
        <v>44560</v>
      </c>
      <c r="C1129" s="228">
        <f t="shared" si="109"/>
        <v>4</v>
      </c>
      <c r="D1129" s="228">
        <v>24</v>
      </c>
      <c r="F1129" s="227">
        <f t="shared" si="110"/>
        <v>8.981317808219179E-5</v>
      </c>
      <c r="G1129" s="226">
        <f t="shared" si="111"/>
        <v>9.4882516273969292E-2</v>
      </c>
      <c r="I1129" s="227">
        <f t="shared" si="112"/>
        <v>5.8148383561643838E-5</v>
      </c>
      <c r="J1129" s="226">
        <f t="shared" si="113"/>
        <v>6.2603561205479483E-2</v>
      </c>
    </row>
    <row r="1130" spans="2:10" hidden="1" x14ac:dyDescent="0.2">
      <c r="B1130" s="229">
        <f t="shared" si="108"/>
        <v>44561</v>
      </c>
      <c r="C1130" s="228">
        <f t="shared" si="109"/>
        <v>4</v>
      </c>
      <c r="D1130" s="228">
        <v>25</v>
      </c>
      <c r="F1130" s="227">
        <f t="shared" si="110"/>
        <v>8.981317808219179E-5</v>
      </c>
      <c r="G1130" s="226">
        <f t="shared" si="111"/>
        <v>9.4972329452051488E-2</v>
      </c>
      <c r="I1130" s="227">
        <f t="shared" si="112"/>
        <v>5.8148383561643838E-5</v>
      </c>
      <c r="J1130" s="226">
        <f t="shared" si="113"/>
        <v>6.2661709589041131E-2</v>
      </c>
    </row>
    <row r="1131" spans="2:10" x14ac:dyDescent="0.2">
      <c r="B1131" s="229">
        <f t="shared" si="108"/>
        <v>44562</v>
      </c>
      <c r="C1131" s="228">
        <f t="shared" si="109"/>
        <v>4</v>
      </c>
      <c r="D1131" s="228">
        <v>26</v>
      </c>
      <c r="F1131" s="227">
        <f t="shared" si="110"/>
        <v>8.981317808219179E-5</v>
      </c>
      <c r="G1131" s="226">
        <f t="shared" si="111"/>
        <v>9.5062142630133684E-2</v>
      </c>
      <c r="I1131" s="227">
        <f t="shared" si="112"/>
        <v>5.8148383561643838E-5</v>
      </c>
      <c r="J1131" s="226">
        <f t="shared" si="113"/>
        <v>6.271985797260278E-2</v>
      </c>
    </row>
    <row r="1132" spans="2:10" hidden="1" x14ac:dyDescent="0.2">
      <c r="B1132" s="229">
        <f t="shared" si="108"/>
        <v>44563</v>
      </c>
      <c r="C1132" s="228">
        <f t="shared" si="109"/>
        <v>4</v>
      </c>
      <c r="D1132" s="228">
        <v>27</v>
      </c>
      <c r="F1132" s="227">
        <f t="shared" si="110"/>
        <v>8.981317808219179E-5</v>
      </c>
      <c r="G1132" s="226">
        <f t="shared" si="111"/>
        <v>9.515195580821588E-2</v>
      </c>
      <c r="I1132" s="227">
        <f t="shared" si="112"/>
        <v>5.8148383561643838E-5</v>
      </c>
      <c r="J1132" s="226">
        <f t="shared" si="113"/>
        <v>6.2778006356164429E-2</v>
      </c>
    </row>
    <row r="1133" spans="2:10" hidden="1" x14ac:dyDescent="0.2">
      <c r="B1133" s="229">
        <f t="shared" si="108"/>
        <v>44564</v>
      </c>
      <c r="C1133" s="228">
        <f t="shared" si="109"/>
        <v>4</v>
      </c>
      <c r="D1133" s="228">
        <v>28</v>
      </c>
      <c r="F1133" s="227">
        <f t="shared" si="110"/>
        <v>8.981317808219179E-5</v>
      </c>
      <c r="G1133" s="226">
        <f t="shared" si="111"/>
        <v>9.5241768986298075E-2</v>
      </c>
      <c r="I1133" s="227">
        <f t="shared" si="112"/>
        <v>5.8148383561643838E-5</v>
      </c>
      <c r="J1133" s="226">
        <f t="shared" si="113"/>
        <v>6.2836154739726077E-2</v>
      </c>
    </row>
    <row r="1134" spans="2:10" hidden="1" x14ac:dyDescent="0.2">
      <c r="B1134" s="229">
        <f t="shared" si="108"/>
        <v>44565</v>
      </c>
      <c r="C1134" s="228">
        <f t="shared" si="109"/>
        <v>4</v>
      </c>
      <c r="D1134" s="228">
        <v>29</v>
      </c>
      <c r="F1134" s="227">
        <f t="shared" si="110"/>
        <v>8.981317808219179E-5</v>
      </c>
      <c r="G1134" s="226">
        <f t="shared" si="111"/>
        <v>9.5331582164380271E-2</v>
      </c>
      <c r="I1134" s="227">
        <f t="shared" si="112"/>
        <v>5.8148383561643838E-5</v>
      </c>
      <c r="J1134" s="226">
        <f t="shared" si="113"/>
        <v>6.2894303123287726E-2</v>
      </c>
    </row>
    <row r="1135" spans="2:10" hidden="1" x14ac:dyDescent="0.2">
      <c r="B1135" s="229">
        <f t="shared" si="108"/>
        <v>44566</v>
      </c>
      <c r="C1135" s="228">
        <f t="shared" si="109"/>
        <v>4</v>
      </c>
      <c r="D1135" s="228">
        <v>30</v>
      </c>
      <c r="F1135" s="227">
        <f t="shared" si="110"/>
        <v>8.981317808219179E-5</v>
      </c>
      <c r="G1135" s="226">
        <f t="shared" si="111"/>
        <v>9.5421395342462467E-2</v>
      </c>
      <c r="I1135" s="227">
        <f t="shared" si="112"/>
        <v>5.8148383561643838E-5</v>
      </c>
      <c r="J1135" s="226">
        <f t="shared" si="113"/>
        <v>6.2952451506849375E-2</v>
      </c>
    </row>
    <row r="1136" spans="2:10" hidden="1" x14ac:dyDescent="0.2">
      <c r="B1136" s="229">
        <f t="shared" si="108"/>
        <v>44567</v>
      </c>
      <c r="C1136" s="228">
        <f t="shared" si="109"/>
        <v>4</v>
      </c>
      <c r="D1136" s="228">
        <v>31</v>
      </c>
      <c r="F1136" s="227">
        <f t="shared" si="110"/>
        <v>8.981317808219179E-5</v>
      </c>
      <c r="G1136" s="226">
        <f t="shared" si="111"/>
        <v>9.5511208520544663E-2</v>
      </c>
      <c r="I1136" s="227">
        <f t="shared" si="112"/>
        <v>5.8148383561643838E-5</v>
      </c>
      <c r="J1136" s="226">
        <f t="shared" si="113"/>
        <v>6.3010599890411023E-2</v>
      </c>
    </row>
    <row r="1137" spans="2:10" hidden="1" x14ac:dyDescent="0.2">
      <c r="B1137" s="229">
        <f t="shared" si="108"/>
        <v>44568</v>
      </c>
      <c r="C1137" s="228">
        <f t="shared" si="109"/>
        <v>4</v>
      </c>
      <c r="D1137" s="228">
        <v>32</v>
      </c>
      <c r="F1137" s="227">
        <f t="shared" si="110"/>
        <v>8.981317808219179E-5</v>
      </c>
      <c r="G1137" s="226">
        <f t="shared" si="111"/>
        <v>9.5601021698626859E-2</v>
      </c>
      <c r="I1137" s="227">
        <f t="shared" si="112"/>
        <v>5.8148383561643838E-5</v>
      </c>
      <c r="J1137" s="226">
        <f t="shared" si="113"/>
        <v>6.3068748273972672E-2</v>
      </c>
    </row>
    <row r="1138" spans="2:10" hidden="1" x14ac:dyDescent="0.2">
      <c r="B1138" s="229">
        <f t="shared" si="108"/>
        <v>44569</v>
      </c>
      <c r="C1138" s="228">
        <f t="shared" si="109"/>
        <v>4</v>
      </c>
      <c r="D1138" s="228">
        <v>33</v>
      </c>
      <c r="F1138" s="227">
        <f t="shared" si="110"/>
        <v>8.981317808219179E-5</v>
      </c>
      <c r="G1138" s="226">
        <f t="shared" si="111"/>
        <v>9.5690834876709055E-2</v>
      </c>
      <c r="I1138" s="227">
        <f t="shared" si="112"/>
        <v>5.8148383561643838E-5</v>
      </c>
      <c r="J1138" s="226">
        <f t="shared" si="113"/>
        <v>6.312689665753432E-2</v>
      </c>
    </row>
    <row r="1139" spans="2:10" hidden="1" x14ac:dyDescent="0.2">
      <c r="B1139" s="229">
        <f t="shared" si="108"/>
        <v>44570</v>
      </c>
      <c r="C1139" s="228">
        <f t="shared" si="109"/>
        <v>4</v>
      </c>
      <c r="D1139" s="228">
        <v>34</v>
      </c>
      <c r="F1139" s="227">
        <f t="shared" si="110"/>
        <v>8.981317808219179E-5</v>
      </c>
      <c r="G1139" s="226">
        <f t="shared" si="111"/>
        <v>9.5780648054791251E-2</v>
      </c>
      <c r="I1139" s="227">
        <f t="shared" si="112"/>
        <v>5.8148383561643838E-5</v>
      </c>
      <c r="J1139" s="226">
        <f t="shared" si="113"/>
        <v>6.3185045041095969E-2</v>
      </c>
    </row>
    <row r="1140" spans="2:10" hidden="1" x14ac:dyDescent="0.2">
      <c r="B1140" s="229">
        <f t="shared" si="108"/>
        <v>44571</v>
      </c>
      <c r="C1140" s="228">
        <f t="shared" si="109"/>
        <v>4</v>
      </c>
      <c r="D1140" s="228">
        <v>35</v>
      </c>
      <c r="F1140" s="227">
        <f t="shared" si="110"/>
        <v>8.981317808219179E-5</v>
      </c>
      <c r="G1140" s="226">
        <f t="shared" si="111"/>
        <v>9.5870461232873447E-2</v>
      </c>
      <c r="I1140" s="227">
        <f t="shared" si="112"/>
        <v>5.8148383561643838E-5</v>
      </c>
      <c r="J1140" s="226">
        <f t="shared" si="113"/>
        <v>6.3243193424657618E-2</v>
      </c>
    </row>
    <row r="1141" spans="2:10" hidden="1" x14ac:dyDescent="0.2">
      <c r="B1141" s="229">
        <f t="shared" si="108"/>
        <v>44572</v>
      </c>
      <c r="C1141" s="228">
        <f t="shared" si="109"/>
        <v>4</v>
      </c>
      <c r="D1141" s="228">
        <v>36</v>
      </c>
      <c r="F1141" s="227">
        <f t="shared" si="110"/>
        <v>8.981317808219179E-5</v>
      </c>
      <c r="G1141" s="226">
        <f t="shared" si="111"/>
        <v>9.5960274410955643E-2</v>
      </c>
      <c r="I1141" s="227">
        <f t="shared" si="112"/>
        <v>5.8148383561643838E-5</v>
      </c>
      <c r="J1141" s="226">
        <f t="shared" si="113"/>
        <v>6.3301341808219266E-2</v>
      </c>
    </row>
    <row r="1142" spans="2:10" hidden="1" x14ac:dyDescent="0.2">
      <c r="B1142" s="229">
        <f t="shared" si="108"/>
        <v>44573</v>
      </c>
      <c r="C1142" s="228">
        <f t="shared" si="109"/>
        <v>4</v>
      </c>
      <c r="D1142" s="228">
        <v>37</v>
      </c>
      <c r="F1142" s="227">
        <f t="shared" si="110"/>
        <v>8.981317808219179E-5</v>
      </c>
      <c r="G1142" s="226">
        <f t="shared" si="111"/>
        <v>9.6050087589037839E-2</v>
      </c>
      <c r="I1142" s="227">
        <f t="shared" si="112"/>
        <v>5.8148383561643838E-5</v>
      </c>
      <c r="J1142" s="226">
        <f t="shared" si="113"/>
        <v>6.3359490191780915E-2</v>
      </c>
    </row>
    <row r="1143" spans="2:10" hidden="1" x14ac:dyDescent="0.2">
      <c r="B1143" s="229">
        <f t="shared" si="108"/>
        <v>44574</v>
      </c>
      <c r="C1143" s="228">
        <f t="shared" si="109"/>
        <v>4</v>
      </c>
      <c r="D1143" s="228">
        <v>38</v>
      </c>
      <c r="F1143" s="227">
        <f t="shared" si="110"/>
        <v>8.981317808219179E-5</v>
      </c>
      <c r="G1143" s="226">
        <f t="shared" si="111"/>
        <v>9.6139900767120035E-2</v>
      </c>
      <c r="I1143" s="227">
        <f t="shared" si="112"/>
        <v>5.8148383561643838E-5</v>
      </c>
      <c r="J1143" s="226">
        <f t="shared" si="113"/>
        <v>6.3417638575342564E-2</v>
      </c>
    </row>
    <row r="1144" spans="2:10" hidden="1" x14ac:dyDescent="0.2">
      <c r="B1144" s="229">
        <f t="shared" si="108"/>
        <v>44575</v>
      </c>
      <c r="C1144" s="228">
        <f t="shared" si="109"/>
        <v>4</v>
      </c>
      <c r="D1144" s="228">
        <v>39</v>
      </c>
      <c r="F1144" s="227">
        <f t="shared" si="110"/>
        <v>8.981317808219179E-5</v>
      </c>
      <c r="G1144" s="226">
        <f t="shared" si="111"/>
        <v>9.622971394520223E-2</v>
      </c>
      <c r="I1144" s="227">
        <f t="shared" si="112"/>
        <v>5.8148383561643838E-5</v>
      </c>
      <c r="J1144" s="226">
        <f t="shared" si="113"/>
        <v>6.3475786958904212E-2</v>
      </c>
    </row>
    <row r="1145" spans="2:10" hidden="1" x14ac:dyDescent="0.2">
      <c r="B1145" s="229">
        <f t="shared" si="108"/>
        <v>44576</v>
      </c>
      <c r="C1145" s="228">
        <f t="shared" si="109"/>
        <v>4</v>
      </c>
      <c r="D1145" s="228">
        <v>40</v>
      </c>
      <c r="F1145" s="227">
        <f t="shared" si="110"/>
        <v>8.981317808219179E-5</v>
      </c>
      <c r="G1145" s="226">
        <f t="shared" si="111"/>
        <v>9.6319527123284426E-2</v>
      </c>
      <c r="I1145" s="227">
        <f t="shared" si="112"/>
        <v>5.8148383561643838E-5</v>
      </c>
      <c r="J1145" s="226">
        <f t="shared" si="113"/>
        <v>6.3533935342465861E-2</v>
      </c>
    </row>
    <row r="1146" spans="2:10" hidden="1" x14ac:dyDescent="0.2">
      <c r="B1146" s="229">
        <f t="shared" si="108"/>
        <v>44577</v>
      </c>
      <c r="C1146" s="228">
        <f t="shared" si="109"/>
        <v>4</v>
      </c>
      <c r="D1146" s="228">
        <v>41</v>
      </c>
      <c r="F1146" s="227">
        <f t="shared" si="110"/>
        <v>8.981317808219179E-5</v>
      </c>
      <c r="G1146" s="226">
        <f t="shared" si="111"/>
        <v>9.6409340301366622E-2</v>
      </c>
      <c r="I1146" s="227">
        <f t="shared" si="112"/>
        <v>5.8148383561643838E-5</v>
      </c>
      <c r="J1146" s="226">
        <f t="shared" si="113"/>
        <v>6.359208372602751E-2</v>
      </c>
    </row>
    <row r="1147" spans="2:10" hidden="1" x14ac:dyDescent="0.2">
      <c r="B1147" s="229">
        <f t="shared" si="108"/>
        <v>44578</v>
      </c>
      <c r="C1147" s="228">
        <f t="shared" si="109"/>
        <v>4</v>
      </c>
      <c r="D1147" s="228">
        <v>42</v>
      </c>
      <c r="F1147" s="227">
        <f t="shared" si="110"/>
        <v>8.981317808219179E-5</v>
      </c>
      <c r="G1147" s="226">
        <f t="shared" si="111"/>
        <v>9.6499153479448818E-2</v>
      </c>
      <c r="I1147" s="227">
        <f t="shared" si="112"/>
        <v>5.8148383561643838E-5</v>
      </c>
      <c r="J1147" s="226">
        <f t="shared" si="113"/>
        <v>6.3650232109589158E-2</v>
      </c>
    </row>
    <row r="1148" spans="2:10" hidden="1" x14ac:dyDescent="0.2">
      <c r="B1148" s="229">
        <f t="shared" si="108"/>
        <v>44579</v>
      </c>
      <c r="C1148" s="228">
        <f t="shared" si="109"/>
        <v>4</v>
      </c>
      <c r="D1148" s="228">
        <v>43</v>
      </c>
      <c r="F1148" s="227">
        <f t="shared" si="110"/>
        <v>8.981317808219179E-5</v>
      </c>
      <c r="G1148" s="226">
        <f t="shared" si="111"/>
        <v>9.6588966657531014E-2</v>
      </c>
      <c r="I1148" s="227">
        <f t="shared" si="112"/>
        <v>5.8148383561643838E-5</v>
      </c>
      <c r="J1148" s="226">
        <f t="shared" si="113"/>
        <v>6.3708380493150807E-2</v>
      </c>
    </row>
    <row r="1149" spans="2:10" hidden="1" x14ac:dyDescent="0.2">
      <c r="B1149" s="229">
        <f t="shared" si="108"/>
        <v>44580</v>
      </c>
      <c r="C1149" s="228">
        <f t="shared" si="109"/>
        <v>4</v>
      </c>
      <c r="D1149" s="228">
        <v>44</v>
      </c>
      <c r="F1149" s="227">
        <f t="shared" si="110"/>
        <v>8.981317808219179E-5</v>
      </c>
      <c r="G1149" s="226">
        <f t="shared" si="111"/>
        <v>9.667877983561321E-2</v>
      </c>
      <c r="I1149" s="227">
        <f t="shared" si="112"/>
        <v>5.8148383561643838E-5</v>
      </c>
      <c r="J1149" s="226">
        <f t="shared" si="113"/>
        <v>6.3766528876712456E-2</v>
      </c>
    </row>
    <row r="1150" spans="2:10" hidden="1" x14ac:dyDescent="0.2">
      <c r="B1150" s="229">
        <f t="shared" si="108"/>
        <v>44581</v>
      </c>
      <c r="C1150" s="228">
        <f t="shared" si="109"/>
        <v>4</v>
      </c>
      <c r="D1150" s="228">
        <v>45</v>
      </c>
      <c r="F1150" s="227">
        <f t="shared" si="110"/>
        <v>8.981317808219179E-5</v>
      </c>
      <c r="G1150" s="226">
        <f t="shared" si="111"/>
        <v>9.6768593013695406E-2</v>
      </c>
      <c r="I1150" s="227">
        <f t="shared" si="112"/>
        <v>5.8148383561643838E-5</v>
      </c>
      <c r="J1150" s="226">
        <f t="shared" si="113"/>
        <v>6.3824677260274104E-2</v>
      </c>
    </row>
    <row r="1151" spans="2:10" hidden="1" x14ac:dyDescent="0.2">
      <c r="B1151" s="229">
        <f t="shared" si="108"/>
        <v>44582</v>
      </c>
      <c r="C1151" s="228">
        <f t="shared" si="109"/>
        <v>4</v>
      </c>
      <c r="D1151" s="228">
        <v>46</v>
      </c>
      <c r="F1151" s="227">
        <f t="shared" si="110"/>
        <v>8.981317808219179E-5</v>
      </c>
      <c r="G1151" s="226">
        <f t="shared" si="111"/>
        <v>9.6858406191777602E-2</v>
      </c>
      <c r="I1151" s="227">
        <f t="shared" si="112"/>
        <v>5.8148383561643838E-5</v>
      </c>
      <c r="J1151" s="226">
        <f t="shared" si="113"/>
        <v>6.3882825643835753E-2</v>
      </c>
    </row>
    <row r="1152" spans="2:10" hidden="1" x14ac:dyDescent="0.2">
      <c r="B1152" s="229">
        <f t="shared" si="108"/>
        <v>44583</v>
      </c>
      <c r="C1152" s="228">
        <f t="shared" si="109"/>
        <v>4</v>
      </c>
      <c r="D1152" s="228">
        <v>47</v>
      </c>
      <c r="F1152" s="227">
        <f t="shared" si="110"/>
        <v>8.981317808219179E-5</v>
      </c>
      <c r="G1152" s="226">
        <f t="shared" si="111"/>
        <v>9.6948219369859798E-2</v>
      </c>
      <c r="I1152" s="227">
        <f t="shared" si="112"/>
        <v>5.8148383561643838E-5</v>
      </c>
      <c r="J1152" s="226">
        <f t="shared" si="113"/>
        <v>6.3940974027397401E-2</v>
      </c>
    </row>
    <row r="1153" spans="2:10" hidden="1" x14ac:dyDescent="0.2">
      <c r="B1153" s="229">
        <f t="shared" si="108"/>
        <v>44584</v>
      </c>
      <c r="C1153" s="228">
        <f t="shared" si="109"/>
        <v>4</v>
      </c>
      <c r="D1153" s="228">
        <v>48</v>
      </c>
      <c r="F1153" s="227">
        <f t="shared" si="110"/>
        <v>8.981317808219179E-5</v>
      </c>
      <c r="G1153" s="226">
        <f t="shared" si="111"/>
        <v>9.7038032547941994E-2</v>
      </c>
      <c r="I1153" s="227">
        <f t="shared" si="112"/>
        <v>5.8148383561643838E-5</v>
      </c>
      <c r="J1153" s="226">
        <f t="shared" si="113"/>
        <v>6.399912241095905E-2</v>
      </c>
    </row>
    <row r="1154" spans="2:10" hidden="1" x14ac:dyDescent="0.2">
      <c r="B1154" s="229">
        <f t="shared" si="108"/>
        <v>44585</v>
      </c>
      <c r="C1154" s="228">
        <f t="shared" si="109"/>
        <v>4</v>
      </c>
      <c r="D1154" s="228">
        <v>49</v>
      </c>
      <c r="F1154" s="227">
        <f t="shared" si="110"/>
        <v>8.981317808219179E-5</v>
      </c>
      <c r="G1154" s="226">
        <f t="shared" si="111"/>
        <v>9.712784572602419E-2</v>
      </c>
      <c r="I1154" s="227">
        <f t="shared" si="112"/>
        <v>5.8148383561643838E-5</v>
      </c>
      <c r="J1154" s="226">
        <f t="shared" si="113"/>
        <v>6.4057270794520699E-2</v>
      </c>
    </row>
    <row r="1155" spans="2:10" hidden="1" x14ac:dyDescent="0.2">
      <c r="B1155" s="229">
        <f t="shared" si="108"/>
        <v>44586</v>
      </c>
      <c r="C1155" s="228">
        <f t="shared" si="109"/>
        <v>4</v>
      </c>
      <c r="D1155" s="228">
        <v>50</v>
      </c>
      <c r="F1155" s="227">
        <f t="shared" si="110"/>
        <v>8.981317808219179E-5</v>
      </c>
      <c r="G1155" s="226">
        <f t="shared" si="111"/>
        <v>9.7217658904106385E-2</v>
      </c>
      <c r="I1155" s="227">
        <f t="shared" si="112"/>
        <v>5.8148383561643838E-5</v>
      </c>
      <c r="J1155" s="226">
        <f t="shared" si="113"/>
        <v>6.4115419178082347E-2</v>
      </c>
    </row>
    <row r="1156" spans="2:10" hidden="1" x14ac:dyDescent="0.2">
      <c r="B1156" s="229">
        <f t="shared" si="108"/>
        <v>44587</v>
      </c>
      <c r="C1156" s="228">
        <f t="shared" si="109"/>
        <v>4</v>
      </c>
      <c r="D1156" s="228">
        <v>51</v>
      </c>
      <c r="F1156" s="227">
        <f t="shared" si="110"/>
        <v>8.981317808219179E-5</v>
      </c>
      <c r="G1156" s="226">
        <f t="shared" si="111"/>
        <v>9.7307472082188581E-2</v>
      </c>
      <c r="I1156" s="227">
        <f t="shared" si="112"/>
        <v>5.8148383561643838E-5</v>
      </c>
      <c r="J1156" s="226">
        <f t="shared" si="113"/>
        <v>6.4173567561643996E-2</v>
      </c>
    </row>
    <row r="1157" spans="2:10" hidden="1" x14ac:dyDescent="0.2">
      <c r="B1157" s="229">
        <f t="shared" si="108"/>
        <v>44588</v>
      </c>
      <c r="C1157" s="228">
        <f t="shared" si="109"/>
        <v>4</v>
      </c>
      <c r="D1157" s="228">
        <v>52</v>
      </c>
      <c r="F1157" s="227">
        <f t="shared" si="110"/>
        <v>8.981317808219179E-5</v>
      </c>
      <c r="G1157" s="226">
        <f t="shared" si="111"/>
        <v>9.7397285260270777E-2</v>
      </c>
      <c r="I1157" s="227">
        <f t="shared" si="112"/>
        <v>5.8148383561643838E-5</v>
      </c>
      <c r="J1157" s="226">
        <f t="shared" si="113"/>
        <v>6.4231715945205645E-2</v>
      </c>
    </row>
    <row r="1158" spans="2:10" hidden="1" x14ac:dyDescent="0.2">
      <c r="B1158" s="229">
        <f t="shared" si="108"/>
        <v>44589</v>
      </c>
      <c r="C1158" s="228">
        <f t="shared" si="109"/>
        <v>4</v>
      </c>
      <c r="D1158" s="228">
        <v>53</v>
      </c>
      <c r="F1158" s="227">
        <f t="shared" si="110"/>
        <v>8.981317808219179E-5</v>
      </c>
      <c r="G1158" s="226">
        <f t="shared" si="111"/>
        <v>9.7487098438352973E-2</v>
      </c>
      <c r="I1158" s="227">
        <f t="shared" si="112"/>
        <v>5.8148383561643838E-5</v>
      </c>
      <c r="J1158" s="226">
        <f t="shared" si="113"/>
        <v>6.4289864328767293E-2</v>
      </c>
    </row>
    <row r="1159" spans="2:10" hidden="1" x14ac:dyDescent="0.2">
      <c r="B1159" s="229">
        <f t="shared" si="108"/>
        <v>44590</v>
      </c>
      <c r="C1159" s="228">
        <f t="shared" si="109"/>
        <v>4</v>
      </c>
      <c r="D1159" s="228">
        <v>54</v>
      </c>
      <c r="F1159" s="227">
        <f t="shared" si="110"/>
        <v>8.981317808219179E-5</v>
      </c>
      <c r="G1159" s="226">
        <f t="shared" si="111"/>
        <v>9.7576911616435169E-2</v>
      </c>
      <c r="I1159" s="227">
        <f t="shared" si="112"/>
        <v>5.8148383561643838E-5</v>
      </c>
      <c r="J1159" s="226">
        <f t="shared" si="113"/>
        <v>6.4348012712328942E-2</v>
      </c>
    </row>
    <row r="1160" spans="2:10" hidden="1" x14ac:dyDescent="0.2">
      <c r="B1160" s="229">
        <f t="shared" si="108"/>
        <v>44591</v>
      </c>
      <c r="C1160" s="228">
        <f t="shared" si="109"/>
        <v>4</v>
      </c>
      <c r="D1160" s="228">
        <v>55</v>
      </c>
      <c r="F1160" s="227">
        <f t="shared" si="110"/>
        <v>8.981317808219179E-5</v>
      </c>
      <c r="G1160" s="226">
        <f t="shared" si="111"/>
        <v>9.7666724794517365E-2</v>
      </c>
      <c r="I1160" s="227">
        <f t="shared" si="112"/>
        <v>5.8148383561643838E-5</v>
      </c>
      <c r="J1160" s="226">
        <f t="shared" si="113"/>
        <v>6.4406161095890591E-2</v>
      </c>
    </row>
    <row r="1161" spans="2:10" hidden="1" x14ac:dyDescent="0.2">
      <c r="B1161" s="229">
        <f t="shared" si="108"/>
        <v>44592</v>
      </c>
      <c r="C1161" s="228">
        <f t="shared" si="109"/>
        <v>4</v>
      </c>
      <c r="D1161" s="228">
        <v>56</v>
      </c>
      <c r="F1161" s="227">
        <f t="shared" si="110"/>
        <v>8.981317808219179E-5</v>
      </c>
      <c r="G1161" s="226">
        <f t="shared" si="111"/>
        <v>9.7756537972599561E-2</v>
      </c>
      <c r="I1161" s="227">
        <f t="shared" si="112"/>
        <v>5.8148383561643838E-5</v>
      </c>
      <c r="J1161" s="226">
        <f t="shared" si="113"/>
        <v>6.4464309479452239E-2</v>
      </c>
    </row>
    <row r="1162" spans="2:10" x14ac:dyDescent="0.2">
      <c r="B1162" s="229">
        <f t="shared" si="108"/>
        <v>44593</v>
      </c>
      <c r="C1162" s="228">
        <f t="shared" si="109"/>
        <v>4</v>
      </c>
      <c r="D1162" s="228">
        <v>57</v>
      </c>
      <c r="F1162" s="227">
        <f t="shared" si="110"/>
        <v>8.981317808219179E-5</v>
      </c>
      <c r="G1162" s="226">
        <f t="shared" si="111"/>
        <v>9.7846351150681757E-2</v>
      </c>
      <c r="I1162" s="227">
        <f t="shared" si="112"/>
        <v>5.8148383561643838E-5</v>
      </c>
      <c r="J1162" s="226">
        <f t="shared" si="113"/>
        <v>6.4522457863013888E-2</v>
      </c>
    </row>
    <row r="1163" spans="2:10" hidden="1" x14ac:dyDescent="0.2">
      <c r="B1163" s="229">
        <f t="shared" si="108"/>
        <v>44594</v>
      </c>
      <c r="C1163" s="228">
        <f t="shared" si="109"/>
        <v>4</v>
      </c>
      <c r="D1163" s="228">
        <v>58</v>
      </c>
      <c r="F1163" s="227">
        <f t="shared" si="110"/>
        <v>8.981317808219179E-5</v>
      </c>
      <c r="G1163" s="226">
        <f t="shared" si="111"/>
        <v>9.7936164328763953E-2</v>
      </c>
      <c r="I1163" s="227">
        <f t="shared" si="112"/>
        <v>5.8148383561643838E-5</v>
      </c>
      <c r="J1163" s="226">
        <f t="shared" si="113"/>
        <v>6.4580606246575536E-2</v>
      </c>
    </row>
    <row r="1164" spans="2:10" hidden="1" x14ac:dyDescent="0.2">
      <c r="B1164" s="229">
        <f t="shared" si="108"/>
        <v>44595</v>
      </c>
      <c r="C1164" s="228">
        <f t="shared" si="109"/>
        <v>4</v>
      </c>
      <c r="D1164" s="228">
        <v>59</v>
      </c>
      <c r="F1164" s="227">
        <f t="shared" si="110"/>
        <v>8.981317808219179E-5</v>
      </c>
      <c r="G1164" s="226">
        <f t="shared" si="111"/>
        <v>9.8025977506846149E-2</v>
      </c>
      <c r="I1164" s="227">
        <f t="shared" si="112"/>
        <v>5.8148383561643838E-5</v>
      </c>
      <c r="J1164" s="226">
        <f t="shared" si="113"/>
        <v>6.4638754630137185E-2</v>
      </c>
    </row>
    <row r="1165" spans="2:10" hidden="1" x14ac:dyDescent="0.2">
      <c r="B1165" s="229">
        <f t="shared" si="108"/>
        <v>44596</v>
      </c>
      <c r="C1165" s="228">
        <f t="shared" si="109"/>
        <v>4</v>
      </c>
      <c r="D1165" s="228">
        <v>60</v>
      </c>
      <c r="F1165" s="227">
        <f t="shared" si="110"/>
        <v>8.981317808219179E-5</v>
      </c>
      <c r="G1165" s="226">
        <f t="shared" si="111"/>
        <v>9.8115790684928345E-2</v>
      </c>
      <c r="I1165" s="227">
        <f t="shared" si="112"/>
        <v>5.8148383561643838E-5</v>
      </c>
      <c r="J1165" s="226">
        <f t="shared" si="113"/>
        <v>6.4696903013698834E-2</v>
      </c>
    </row>
    <row r="1166" spans="2:10" hidden="1" x14ac:dyDescent="0.2">
      <c r="B1166" s="229">
        <f t="shared" si="108"/>
        <v>44597</v>
      </c>
      <c r="C1166" s="228">
        <f t="shared" si="109"/>
        <v>4</v>
      </c>
      <c r="D1166" s="228">
        <v>61</v>
      </c>
      <c r="F1166" s="227">
        <f t="shared" si="110"/>
        <v>8.981317808219179E-5</v>
      </c>
      <c r="G1166" s="226">
        <f t="shared" si="111"/>
        <v>9.820560386301054E-2</v>
      </c>
      <c r="I1166" s="227">
        <f t="shared" si="112"/>
        <v>5.8148383561643838E-5</v>
      </c>
      <c r="J1166" s="226">
        <f t="shared" si="113"/>
        <v>6.4755051397260482E-2</v>
      </c>
    </row>
    <row r="1167" spans="2:10" hidden="1" x14ac:dyDescent="0.2">
      <c r="B1167" s="229">
        <f t="shared" si="108"/>
        <v>44598</v>
      </c>
      <c r="C1167" s="228">
        <f t="shared" si="109"/>
        <v>4</v>
      </c>
      <c r="D1167" s="228">
        <v>62</v>
      </c>
      <c r="F1167" s="227">
        <f t="shared" si="110"/>
        <v>8.981317808219179E-5</v>
      </c>
      <c r="G1167" s="226">
        <f t="shared" si="111"/>
        <v>9.8295417041092736E-2</v>
      </c>
      <c r="I1167" s="227">
        <f t="shared" si="112"/>
        <v>5.8148383561643838E-5</v>
      </c>
      <c r="J1167" s="226">
        <f t="shared" si="113"/>
        <v>6.4813199780822131E-2</v>
      </c>
    </row>
    <row r="1168" spans="2:10" hidden="1" x14ac:dyDescent="0.2">
      <c r="B1168" s="229">
        <f t="shared" si="108"/>
        <v>44599</v>
      </c>
      <c r="C1168" s="228">
        <f t="shared" si="109"/>
        <v>4</v>
      </c>
      <c r="D1168" s="228">
        <v>63</v>
      </c>
      <c r="F1168" s="227">
        <f t="shared" si="110"/>
        <v>8.981317808219179E-5</v>
      </c>
      <c r="G1168" s="226">
        <f t="shared" si="111"/>
        <v>9.8385230219174932E-2</v>
      </c>
      <c r="I1168" s="227">
        <f t="shared" si="112"/>
        <v>5.8148383561643838E-5</v>
      </c>
      <c r="J1168" s="226">
        <f t="shared" si="113"/>
        <v>6.487134816438378E-2</v>
      </c>
    </row>
    <row r="1169" spans="2:10" hidden="1" x14ac:dyDescent="0.2">
      <c r="B1169" s="229">
        <f t="shared" si="108"/>
        <v>44600</v>
      </c>
      <c r="C1169" s="228">
        <f t="shared" si="109"/>
        <v>4</v>
      </c>
      <c r="D1169" s="228">
        <v>64</v>
      </c>
      <c r="F1169" s="227">
        <f t="shared" si="110"/>
        <v>8.981317808219179E-5</v>
      </c>
      <c r="G1169" s="226">
        <f t="shared" si="111"/>
        <v>9.8475043397257128E-2</v>
      </c>
      <c r="I1169" s="227">
        <f t="shared" si="112"/>
        <v>5.8148383561643838E-5</v>
      </c>
      <c r="J1169" s="226">
        <f t="shared" si="113"/>
        <v>6.4929496547945428E-2</v>
      </c>
    </row>
    <row r="1170" spans="2:10" hidden="1" x14ac:dyDescent="0.2">
      <c r="B1170" s="229">
        <f t="shared" si="108"/>
        <v>44601</v>
      </c>
      <c r="C1170" s="228">
        <f t="shared" si="109"/>
        <v>4</v>
      </c>
      <c r="D1170" s="228">
        <v>65</v>
      </c>
      <c r="F1170" s="227">
        <f t="shared" si="110"/>
        <v>8.981317808219179E-5</v>
      </c>
      <c r="G1170" s="226">
        <f t="shared" si="111"/>
        <v>9.8564856575339324E-2</v>
      </c>
      <c r="I1170" s="227">
        <f t="shared" si="112"/>
        <v>5.8148383561643838E-5</v>
      </c>
      <c r="J1170" s="226">
        <f t="shared" si="113"/>
        <v>6.4987644931507077E-2</v>
      </c>
    </row>
    <row r="1171" spans="2:10" hidden="1" x14ac:dyDescent="0.2">
      <c r="B1171" s="229">
        <f t="shared" ref="B1171:B1234" si="114">B1170+1</f>
        <v>44602</v>
      </c>
      <c r="C1171" s="228">
        <f t="shared" ref="C1171:C1234" si="115">C1170</f>
        <v>4</v>
      </c>
      <c r="D1171" s="228">
        <v>66</v>
      </c>
      <c r="F1171" s="227">
        <f t="shared" ref="F1171:F1234" si="116">F1170</f>
        <v>8.981317808219179E-5</v>
      </c>
      <c r="G1171" s="226">
        <f t="shared" ref="G1171:G1234" si="117">G1170+F1171</f>
        <v>9.865466975342152E-2</v>
      </c>
      <c r="I1171" s="227">
        <f t="shared" ref="I1171:I1234" si="118">I1170</f>
        <v>5.8148383561643838E-5</v>
      </c>
      <c r="J1171" s="226">
        <f t="shared" ref="J1171:J1234" si="119">J1170+I1171</f>
        <v>6.5045793315068726E-2</v>
      </c>
    </row>
    <row r="1172" spans="2:10" hidden="1" x14ac:dyDescent="0.2">
      <c r="B1172" s="229">
        <f t="shared" si="114"/>
        <v>44603</v>
      </c>
      <c r="C1172" s="228">
        <f t="shared" si="115"/>
        <v>4</v>
      </c>
      <c r="D1172" s="228">
        <v>67</v>
      </c>
      <c r="F1172" s="227">
        <f t="shared" si="116"/>
        <v>8.981317808219179E-5</v>
      </c>
      <c r="G1172" s="226">
        <f t="shared" si="117"/>
        <v>9.8744482931503716E-2</v>
      </c>
      <c r="I1172" s="227">
        <f t="shared" si="118"/>
        <v>5.8148383561643838E-5</v>
      </c>
      <c r="J1172" s="226">
        <f t="shared" si="119"/>
        <v>6.5103941698630374E-2</v>
      </c>
    </row>
    <row r="1173" spans="2:10" hidden="1" x14ac:dyDescent="0.2">
      <c r="B1173" s="229">
        <f t="shared" si="114"/>
        <v>44604</v>
      </c>
      <c r="C1173" s="228">
        <f t="shared" si="115"/>
        <v>4</v>
      </c>
      <c r="D1173" s="228">
        <v>68</v>
      </c>
      <c r="F1173" s="227">
        <f t="shared" si="116"/>
        <v>8.981317808219179E-5</v>
      </c>
      <c r="G1173" s="226">
        <f t="shared" si="117"/>
        <v>9.8834296109585912E-2</v>
      </c>
      <c r="I1173" s="227">
        <f t="shared" si="118"/>
        <v>5.8148383561643838E-5</v>
      </c>
      <c r="J1173" s="226">
        <f t="shared" si="119"/>
        <v>6.5162090082192023E-2</v>
      </c>
    </row>
    <row r="1174" spans="2:10" hidden="1" x14ac:dyDescent="0.2">
      <c r="B1174" s="229">
        <f t="shared" si="114"/>
        <v>44605</v>
      </c>
      <c r="C1174" s="228">
        <f t="shared" si="115"/>
        <v>4</v>
      </c>
      <c r="D1174" s="228">
        <v>69</v>
      </c>
      <c r="F1174" s="227">
        <f t="shared" si="116"/>
        <v>8.981317808219179E-5</v>
      </c>
      <c r="G1174" s="226">
        <f t="shared" si="117"/>
        <v>9.8924109287668108E-2</v>
      </c>
      <c r="I1174" s="227">
        <f t="shared" si="118"/>
        <v>5.8148383561643838E-5</v>
      </c>
      <c r="J1174" s="226">
        <f t="shared" si="119"/>
        <v>6.5220238465753672E-2</v>
      </c>
    </row>
    <row r="1175" spans="2:10" hidden="1" x14ac:dyDescent="0.2">
      <c r="B1175" s="229">
        <f t="shared" si="114"/>
        <v>44606</v>
      </c>
      <c r="C1175" s="228">
        <f t="shared" si="115"/>
        <v>4</v>
      </c>
      <c r="D1175" s="228">
        <v>70</v>
      </c>
      <c r="F1175" s="227">
        <f t="shared" si="116"/>
        <v>8.981317808219179E-5</v>
      </c>
      <c r="G1175" s="226">
        <f t="shared" si="117"/>
        <v>9.9013922465750304E-2</v>
      </c>
      <c r="I1175" s="227">
        <f t="shared" si="118"/>
        <v>5.8148383561643838E-5</v>
      </c>
      <c r="J1175" s="226">
        <f t="shared" si="119"/>
        <v>6.527838684931532E-2</v>
      </c>
    </row>
    <row r="1176" spans="2:10" hidden="1" x14ac:dyDescent="0.2">
      <c r="B1176" s="229">
        <f t="shared" si="114"/>
        <v>44607</v>
      </c>
      <c r="C1176" s="228">
        <f t="shared" si="115"/>
        <v>4</v>
      </c>
      <c r="D1176" s="228">
        <v>71</v>
      </c>
      <c r="F1176" s="227">
        <f t="shared" si="116"/>
        <v>8.981317808219179E-5</v>
      </c>
      <c r="G1176" s="226">
        <f t="shared" si="117"/>
        <v>9.91037356438325E-2</v>
      </c>
      <c r="I1176" s="227">
        <f t="shared" si="118"/>
        <v>5.8148383561643838E-5</v>
      </c>
      <c r="J1176" s="226">
        <f t="shared" si="119"/>
        <v>6.5336535232876969E-2</v>
      </c>
    </row>
    <row r="1177" spans="2:10" hidden="1" x14ac:dyDescent="0.2">
      <c r="B1177" s="229">
        <f t="shared" si="114"/>
        <v>44608</v>
      </c>
      <c r="C1177" s="228">
        <f t="shared" si="115"/>
        <v>4</v>
      </c>
      <c r="D1177" s="228">
        <v>72</v>
      </c>
      <c r="F1177" s="227">
        <f t="shared" si="116"/>
        <v>8.981317808219179E-5</v>
      </c>
      <c r="G1177" s="226">
        <f t="shared" si="117"/>
        <v>9.9193548821914695E-2</v>
      </c>
      <c r="I1177" s="227">
        <f t="shared" si="118"/>
        <v>5.8148383561643838E-5</v>
      </c>
      <c r="J1177" s="226">
        <f t="shared" si="119"/>
        <v>6.5394683616438617E-2</v>
      </c>
    </row>
    <row r="1178" spans="2:10" hidden="1" x14ac:dyDescent="0.2">
      <c r="B1178" s="229">
        <f t="shared" si="114"/>
        <v>44609</v>
      </c>
      <c r="C1178" s="228">
        <f t="shared" si="115"/>
        <v>4</v>
      </c>
      <c r="D1178" s="228">
        <v>73</v>
      </c>
      <c r="F1178" s="227">
        <f t="shared" si="116"/>
        <v>8.981317808219179E-5</v>
      </c>
      <c r="G1178" s="226">
        <f t="shared" si="117"/>
        <v>9.9283361999996891E-2</v>
      </c>
      <c r="I1178" s="227">
        <f t="shared" si="118"/>
        <v>5.8148383561643838E-5</v>
      </c>
      <c r="J1178" s="226">
        <f t="shared" si="119"/>
        <v>6.5452832000000266E-2</v>
      </c>
    </row>
    <row r="1179" spans="2:10" hidden="1" x14ac:dyDescent="0.2">
      <c r="B1179" s="229">
        <f t="shared" si="114"/>
        <v>44610</v>
      </c>
      <c r="C1179" s="228">
        <f t="shared" si="115"/>
        <v>4</v>
      </c>
      <c r="D1179" s="228">
        <v>74</v>
      </c>
      <c r="F1179" s="227">
        <f t="shared" si="116"/>
        <v>8.981317808219179E-5</v>
      </c>
      <c r="G1179" s="226">
        <f t="shared" si="117"/>
        <v>9.9373175178079087E-2</v>
      </c>
      <c r="I1179" s="227">
        <f t="shared" si="118"/>
        <v>5.8148383561643838E-5</v>
      </c>
      <c r="J1179" s="226">
        <f t="shared" si="119"/>
        <v>6.5510980383561915E-2</v>
      </c>
    </row>
    <row r="1180" spans="2:10" hidden="1" x14ac:dyDescent="0.2">
      <c r="B1180" s="229">
        <f t="shared" si="114"/>
        <v>44611</v>
      </c>
      <c r="C1180" s="228">
        <f t="shared" si="115"/>
        <v>4</v>
      </c>
      <c r="D1180" s="228">
        <v>75</v>
      </c>
      <c r="F1180" s="227">
        <f t="shared" si="116"/>
        <v>8.981317808219179E-5</v>
      </c>
      <c r="G1180" s="226">
        <f t="shared" si="117"/>
        <v>9.9462988356161283E-2</v>
      </c>
      <c r="I1180" s="227">
        <f t="shared" si="118"/>
        <v>5.8148383561643838E-5</v>
      </c>
      <c r="J1180" s="226">
        <f t="shared" si="119"/>
        <v>6.5569128767123563E-2</v>
      </c>
    </row>
    <row r="1181" spans="2:10" hidden="1" x14ac:dyDescent="0.2">
      <c r="B1181" s="229">
        <f t="shared" si="114"/>
        <v>44612</v>
      </c>
      <c r="C1181" s="228">
        <f t="shared" si="115"/>
        <v>4</v>
      </c>
      <c r="D1181" s="228">
        <v>76</v>
      </c>
      <c r="F1181" s="227">
        <f t="shared" si="116"/>
        <v>8.981317808219179E-5</v>
      </c>
      <c r="G1181" s="226">
        <f t="shared" si="117"/>
        <v>9.9552801534243479E-2</v>
      </c>
      <c r="I1181" s="227">
        <f t="shared" si="118"/>
        <v>5.8148383561643838E-5</v>
      </c>
      <c r="J1181" s="226">
        <f t="shared" si="119"/>
        <v>6.5627277150685212E-2</v>
      </c>
    </row>
    <row r="1182" spans="2:10" hidden="1" x14ac:dyDescent="0.2">
      <c r="B1182" s="229">
        <f t="shared" si="114"/>
        <v>44613</v>
      </c>
      <c r="C1182" s="228">
        <f t="shared" si="115"/>
        <v>4</v>
      </c>
      <c r="D1182" s="228">
        <v>77</v>
      </c>
      <c r="F1182" s="227">
        <f t="shared" si="116"/>
        <v>8.981317808219179E-5</v>
      </c>
      <c r="G1182" s="226">
        <f t="shared" si="117"/>
        <v>9.9642614712325675E-2</v>
      </c>
      <c r="I1182" s="227">
        <f t="shared" si="118"/>
        <v>5.8148383561643838E-5</v>
      </c>
      <c r="J1182" s="226">
        <f t="shared" si="119"/>
        <v>6.5685425534246861E-2</v>
      </c>
    </row>
    <row r="1183" spans="2:10" hidden="1" x14ac:dyDescent="0.2">
      <c r="B1183" s="229">
        <f t="shared" si="114"/>
        <v>44614</v>
      </c>
      <c r="C1183" s="228">
        <f t="shared" si="115"/>
        <v>4</v>
      </c>
      <c r="D1183" s="228">
        <v>78</v>
      </c>
      <c r="F1183" s="227">
        <f t="shared" si="116"/>
        <v>8.981317808219179E-5</v>
      </c>
      <c r="G1183" s="226">
        <f t="shared" si="117"/>
        <v>9.9732427890407871E-2</v>
      </c>
      <c r="I1183" s="227">
        <f t="shared" si="118"/>
        <v>5.8148383561643838E-5</v>
      </c>
      <c r="J1183" s="226">
        <f t="shared" si="119"/>
        <v>6.5743573917808509E-2</v>
      </c>
    </row>
    <row r="1184" spans="2:10" hidden="1" x14ac:dyDescent="0.2">
      <c r="B1184" s="229">
        <f t="shared" si="114"/>
        <v>44615</v>
      </c>
      <c r="C1184" s="228">
        <f t="shared" si="115"/>
        <v>4</v>
      </c>
      <c r="D1184" s="228">
        <v>79</v>
      </c>
      <c r="F1184" s="227">
        <f t="shared" si="116"/>
        <v>8.981317808219179E-5</v>
      </c>
      <c r="G1184" s="226">
        <f t="shared" si="117"/>
        <v>9.9822241068490067E-2</v>
      </c>
      <c r="I1184" s="227">
        <f t="shared" si="118"/>
        <v>5.8148383561643838E-5</v>
      </c>
      <c r="J1184" s="226">
        <f t="shared" si="119"/>
        <v>6.5801722301370158E-2</v>
      </c>
    </row>
    <row r="1185" spans="2:10" hidden="1" x14ac:dyDescent="0.2">
      <c r="B1185" s="229">
        <f t="shared" si="114"/>
        <v>44616</v>
      </c>
      <c r="C1185" s="228">
        <f t="shared" si="115"/>
        <v>4</v>
      </c>
      <c r="D1185" s="228">
        <v>80</v>
      </c>
      <c r="F1185" s="227">
        <f t="shared" si="116"/>
        <v>8.981317808219179E-5</v>
      </c>
      <c r="G1185" s="226">
        <f t="shared" si="117"/>
        <v>9.9912054246572263E-2</v>
      </c>
      <c r="I1185" s="227">
        <f t="shared" si="118"/>
        <v>5.8148383561643838E-5</v>
      </c>
      <c r="J1185" s="226">
        <f t="shared" si="119"/>
        <v>6.5859870684931807E-2</v>
      </c>
    </row>
    <row r="1186" spans="2:10" hidden="1" x14ac:dyDescent="0.2">
      <c r="B1186" s="229">
        <f t="shared" si="114"/>
        <v>44617</v>
      </c>
      <c r="C1186" s="228">
        <f t="shared" si="115"/>
        <v>4</v>
      </c>
      <c r="D1186" s="228">
        <v>81</v>
      </c>
      <c r="F1186" s="227">
        <f t="shared" si="116"/>
        <v>8.981317808219179E-5</v>
      </c>
      <c r="G1186" s="226">
        <f t="shared" si="117"/>
        <v>0.10000186742465446</v>
      </c>
      <c r="I1186" s="227">
        <f t="shared" si="118"/>
        <v>5.8148383561643838E-5</v>
      </c>
      <c r="J1186" s="226">
        <f t="shared" si="119"/>
        <v>6.5918019068493455E-2</v>
      </c>
    </row>
    <row r="1187" spans="2:10" hidden="1" x14ac:dyDescent="0.2">
      <c r="B1187" s="229">
        <f t="shared" si="114"/>
        <v>44618</v>
      </c>
      <c r="C1187" s="228">
        <f t="shared" si="115"/>
        <v>4</v>
      </c>
      <c r="D1187" s="228">
        <v>82</v>
      </c>
      <c r="F1187" s="227">
        <f t="shared" si="116"/>
        <v>8.981317808219179E-5</v>
      </c>
      <c r="G1187" s="226">
        <f t="shared" si="117"/>
        <v>0.10009168060273665</v>
      </c>
      <c r="I1187" s="227">
        <f t="shared" si="118"/>
        <v>5.8148383561643838E-5</v>
      </c>
      <c r="J1187" s="226">
        <f t="shared" si="119"/>
        <v>6.5976167452055104E-2</v>
      </c>
    </row>
    <row r="1188" spans="2:10" hidden="1" x14ac:dyDescent="0.2">
      <c r="B1188" s="229">
        <f t="shared" si="114"/>
        <v>44619</v>
      </c>
      <c r="C1188" s="228">
        <f t="shared" si="115"/>
        <v>4</v>
      </c>
      <c r="D1188" s="228">
        <v>83</v>
      </c>
      <c r="F1188" s="227">
        <f t="shared" si="116"/>
        <v>8.981317808219179E-5</v>
      </c>
      <c r="G1188" s="226">
        <f t="shared" si="117"/>
        <v>0.10018149378081885</v>
      </c>
      <c r="I1188" s="227">
        <f t="shared" si="118"/>
        <v>5.8148383561643838E-5</v>
      </c>
      <c r="J1188" s="226">
        <f t="shared" si="119"/>
        <v>6.6034315835616753E-2</v>
      </c>
    </row>
    <row r="1189" spans="2:10" hidden="1" x14ac:dyDescent="0.2">
      <c r="B1189" s="229">
        <f t="shared" si="114"/>
        <v>44620</v>
      </c>
      <c r="C1189" s="228">
        <f t="shared" si="115"/>
        <v>4</v>
      </c>
      <c r="D1189" s="228">
        <v>84</v>
      </c>
      <c r="F1189" s="227">
        <f t="shared" si="116"/>
        <v>8.981317808219179E-5</v>
      </c>
      <c r="G1189" s="226">
        <f t="shared" si="117"/>
        <v>0.10027130695890105</v>
      </c>
      <c r="I1189" s="227">
        <f t="shared" si="118"/>
        <v>5.8148383561643838E-5</v>
      </c>
      <c r="J1189" s="226">
        <f t="shared" si="119"/>
        <v>6.6092464219178401E-2</v>
      </c>
    </row>
    <row r="1190" spans="2:10" x14ac:dyDescent="0.2">
      <c r="B1190" s="229">
        <f t="shared" si="114"/>
        <v>44621</v>
      </c>
      <c r="C1190" s="228">
        <f t="shared" si="115"/>
        <v>4</v>
      </c>
      <c r="D1190" s="228">
        <v>85</v>
      </c>
      <c r="F1190" s="227">
        <f t="shared" si="116"/>
        <v>8.981317808219179E-5</v>
      </c>
      <c r="G1190" s="226">
        <f t="shared" si="117"/>
        <v>0.10036112013698324</v>
      </c>
      <c r="I1190" s="227">
        <f t="shared" si="118"/>
        <v>5.8148383561643838E-5</v>
      </c>
      <c r="J1190" s="226">
        <f t="shared" si="119"/>
        <v>6.615061260274005E-2</v>
      </c>
    </row>
    <row r="1191" spans="2:10" hidden="1" x14ac:dyDescent="0.2">
      <c r="B1191" s="229">
        <f t="shared" si="114"/>
        <v>44622</v>
      </c>
      <c r="C1191" s="228">
        <f t="shared" si="115"/>
        <v>4</v>
      </c>
      <c r="D1191" s="228">
        <v>86</v>
      </c>
      <c r="F1191" s="227">
        <f t="shared" si="116"/>
        <v>8.981317808219179E-5</v>
      </c>
      <c r="G1191" s="226">
        <f t="shared" si="117"/>
        <v>0.10045093331506544</v>
      </c>
      <c r="I1191" s="227">
        <f t="shared" si="118"/>
        <v>5.8148383561643838E-5</v>
      </c>
      <c r="J1191" s="226">
        <f t="shared" si="119"/>
        <v>6.6208760986301698E-2</v>
      </c>
    </row>
    <row r="1192" spans="2:10" hidden="1" x14ac:dyDescent="0.2">
      <c r="B1192" s="229">
        <f t="shared" si="114"/>
        <v>44623</v>
      </c>
      <c r="C1192" s="228">
        <f t="shared" si="115"/>
        <v>4</v>
      </c>
      <c r="D1192" s="228">
        <v>87</v>
      </c>
      <c r="F1192" s="227">
        <f t="shared" si="116"/>
        <v>8.981317808219179E-5</v>
      </c>
      <c r="G1192" s="226">
        <f t="shared" si="117"/>
        <v>0.10054074649314763</v>
      </c>
      <c r="I1192" s="227">
        <f t="shared" si="118"/>
        <v>5.8148383561643838E-5</v>
      </c>
      <c r="J1192" s="226">
        <f t="shared" si="119"/>
        <v>6.6266909369863347E-2</v>
      </c>
    </row>
    <row r="1193" spans="2:10" hidden="1" x14ac:dyDescent="0.2">
      <c r="B1193" s="229">
        <f t="shared" si="114"/>
        <v>44624</v>
      </c>
      <c r="C1193" s="228">
        <f t="shared" si="115"/>
        <v>4</v>
      </c>
      <c r="D1193" s="228">
        <v>88</v>
      </c>
      <c r="F1193" s="227">
        <f t="shared" si="116"/>
        <v>8.981317808219179E-5</v>
      </c>
      <c r="G1193" s="226">
        <f t="shared" si="117"/>
        <v>0.10063055967122983</v>
      </c>
      <c r="I1193" s="227">
        <f t="shared" si="118"/>
        <v>5.8148383561643838E-5</v>
      </c>
      <c r="J1193" s="226">
        <f t="shared" si="119"/>
        <v>6.6325057753424996E-2</v>
      </c>
    </row>
    <row r="1194" spans="2:10" hidden="1" x14ac:dyDescent="0.2">
      <c r="B1194" s="229">
        <f t="shared" si="114"/>
        <v>44625</v>
      </c>
      <c r="C1194" s="228">
        <f t="shared" si="115"/>
        <v>4</v>
      </c>
      <c r="D1194" s="228">
        <v>89</v>
      </c>
      <c r="F1194" s="227">
        <f t="shared" si="116"/>
        <v>8.981317808219179E-5</v>
      </c>
      <c r="G1194" s="226">
        <f t="shared" si="117"/>
        <v>0.10072037284931203</v>
      </c>
      <c r="I1194" s="227">
        <f t="shared" si="118"/>
        <v>5.8148383561643838E-5</v>
      </c>
      <c r="J1194" s="226">
        <f t="shared" si="119"/>
        <v>6.6383206136986644E-2</v>
      </c>
    </row>
    <row r="1195" spans="2:10" hidden="1" x14ac:dyDescent="0.2">
      <c r="B1195" s="229">
        <f t="shared" si="114"/>
        <v>44626</v>
      </c>
      <c r="C1195" s="228">
        <f t="shared" si="115"/>
        <v>4</v>
      </c>
      <c r="D1195" s="228">
        <v>90</v>
      </c>
      <c r="F1195" s="227">
        <f t="shared" si="116"/>
        <v>8.981317808219179E-5</v>
      </c>
      <c r="G1195" s="226">
        <f t="shared" si="117"/>
        <v>0.10081018602739422</v>
      </c>
      <c r="I1195" s="227">
        <f t="shared" si="118"/>
        <v>5.8148383561643838E-5</v>
      </c>
      <c r="J1195" s="226">
        <f t="shared" si="119"/>
        <v>6.6441354520548293E-2</v>
      </c>
    </row>
    <row r="1196" spans="2:10" hidden="1" x14ac:dyDescent="0.2">
      <c r="B1196" s="229">
        <f t="shared" si="114"/>
        <v>44627</v>
      </c>
      <c r="C1196" s="228">
        <f t="shared" si="115"/>
        <v>4</v>
      </c>
      <c r="D1196" s="228">
        <v>91</v>
      </c>
      <c r="F1196" s="227">
        <f t="shared" si="116"/>
        <v>8.981317808219179E-5</v>
      </c>
      <c r="G1196" s="226">
        <f t="shared" si="117"/>
        <v>0.10089999920547642</v>
      </c>
      <c r="I1196" s="227">
        <f t="shared" si="118"/>
        <v>5.8148383561643838E-5</v>
      </c>
      <c r="J1196" s="226">
        <f t="shared" si="119"/>
        <v>6.6499502904109942E-2</v>
      </c>
    </row>
    <row r="1197" spans="2:10" hidden="1" x14ac:dyDescent="0.2">
      <c r="B1197" s="229">
        <f t="shared" si="114"/>
        <v>44628</v>
      </c>
      <c r="C1197" s="228">
        <f t="shared" si="115"/>
        <v>4</v>
      </c>
      <c r="D1197" s="228">
        <v>92</v>
      </c>
      <c r="F1197" s="227">
        <f t="shared" si="116"/>
        <v>8.981317808219179E-5</v>
      </c>
      <c r="G1197" s="226">
        <f t="shared" si="117"/>
        <v>0.10098981238355861</v>
      </c>
      <c r="I1197" s="227">
        <f t="shared" si="118"/>
        <v>5.8148383561643838E-5</v>
      </c>
      <c r="J1197" s="226">
        <f t="shared" si="119"/>
        <v>6.655765128767159E-2</v>
      </c>
    </row>
    <row r="1198" spans="2:10" hidden="1" x14ac:dyDescent="0.2">
      <c r="B1198" s="229">
        <f t="shared" si="114"/>
        <v>44629</v>
      </c>
      <c r="C1198" s="228">
        <f t="shared" si="115"/>
        <v>4</v>
      </c>
      <c r="D1198" s="228">
        <v>93</v>
      </c>
      <c r="F1198" s="227">
        <f t="shared" si="116"/>
        <v>8.981317808219179E-5</v>
      </c>
      <c r="G1198" s="226">
        <f t="shared" si="117"/>
        <v>0.10107962556164081</v>
      </c>
      <c r="I1198" s="227">
        <f t="shared" si="118"/>
        <v>5.8148383561643838E-5</v>
      </c>
      <c r="J1198" s="226">
        <f t="shared" si="119"/>
        <v>6.6615799671233239E-2</v>
      </c>
    </row>
    <row r="1199" spans="2:10" hidden="1" x14ac:dyDescent="0.2">
      <c r="B1199" s="229">
        <f t="shared" si="114"/>
        <v>44630</v>
      </c>
      <c r="C1199" s="228">
        <f t="shared" si="115"/>
        <v>4</v>
      </c>
      <c r="D1199" s="228">
        <v>94</v>
      </c>
      <c r="F1199" s="227">
        <f t="shared" si="116"/>
        <v>8.981317808219179E-5</v>
      </c>
      <c r="G1199" s="226">
        <f t="shared" si="117"/>
        <v>0.10116943873972301</v>
      </c>
      <c r="I1199" s="227">
        <f t="shared" si="118"/>
        <v>5.8148383561643838E-5</v>
      </c>
      <c r="J1199" s="226">
        <f t="shared" si="119"/>
        <v>6.6673948054794888E-2</v>
      </c>
    </row>
    <row r="1200" spans="2:10" hidden="1" x14ac:dyDescent="0.2">
      <c r="B1200" s="229">
        <f t="shared" si="114"/>
        <v>44631</v>
      </c>
      <c r="C1200" s="228">
        <f t="shared" si="115"/>
        <v>4</v>
      </c>
      <c r="D1200" s="228">
        <v>95</v>
      </c>
      <c r="F1200" s="227">
        <f t="shared" si="116"/>
        <v>8.981317808219179E-5</v>
      </c>
      <c r="G1200" s="226">
        <f t="shared" si="117"/>
        <v>0.1012592519178052</v>
      </c>
      <c r="I1200" s="227">
        <f t="shared" si="118"/>
        <v>5.8148383561643838E-5</v>
      </c>
      <c r="J1200" s="226">
        <f t="shared" si="119"/>
        <v>6.6732096438356536E-2</v>
      </c>
    </row>
    <row r="1201" spans="2:10" hidden="1" x14ac:dyDescent="0.2">
      <c r="B1201" s="229">
        <f t="shared" si="114"/>
        <v>44632</v>
      </c>
      <c r="C1201" s="228">
        <f t="shared" si="115"/>
        <v>4</v>
      </c>
      <c r="D1201" s="228">
        <v>96</v>
      </c>
      <c r="F1201" s="227">
        <f t="shared" si="116"/>
        <v>8.981317808219179E-5</v>
      </c>
      <c r="G1201" s="226">
        <f t="shared" si="117"/>
        <v>0.1013490650958874</v>
      </c>
      <c r="I1201" s="227">
        <f t="shared" si="118"/>
        <v>5.8148383561643838E-5</v>
      </c>
      <c r="J1201" s="226">
        <f t="shared" si="119"/>
        <v>6.6790244821918185E-2</v>
      </c>
    </row>
    <row r="1202" spans="2:10" hidden="1" x14ac:dyDescent="0.2">
      <c r="B1202" s="229">
        <f t="shared" si="114"/>
        <v>44633</v>
      </c>
      <c r="C1202" s="228">
        <f t="shared" si="115"/>
        <v>4</v>
      </c>
      <c r="D1202" s="228">
        <v>97</v>
      </c>
      <c r="F1202" s="227">
        <f t="shared" si="116"/>
        <v>8.981317808219179E-5</v>
      </c>
      <c r="G1202" s="226">
        <f t="shared" si="117"/>
        <v>0.10143887827396959</v>
      </c>
      <c r="I1202" s="227">
        <f t="shared" si="118"/>
        <v>5.8148383561643838E-5</v>
      </c>
      <c r="J1202" s="226">
        <f t="shared" si="119"/>
        <v>6.6848393205479834E-2</v>
      </c>
    </row>
    <row r="1203" spans="2:10" hidden="1" x14ac:dyDescent="0.2">
      <c r="B1203" s="229">
        <f t="shared" si="114"/>
        <v>44634</v>
      </c>
      <c r="C1203" s="228">
        <f t="shared" si="115"/>
        <v>4</v>
      </c>
      <c r="D1203" s="228">
        <v>98</v>
      </c>
      <c r="F1203" s="227">
        <f t="shared" si="116"/>
        <v>8.981317808219179E-5</v>
      </c>
      <c r="G1203" s="226">
        <f t="shared" si="117"/>
        <v>0.10152869145205179</v>
      </c>
      <c r="I1203" s="227">
        <f t="shared" si="118"/>
        <v>5.8148383561643838E-5</v>
      </c>
      <c r="J1203" s="226">
        <f t="shared" si="119"/>
        <v>6.6906541589041482E-2</v>
      </c>
    </row>
    <row r="1204" spans="2:10" hidden="1" x14ac:dyDescent="0.2">
      <c r="B1204" s="229">
        <f t="shared" si="114"/>
        <v>44635</v>
      </c>
      <c r="C1204" s="228">
        <f t="shared" si="115"/>
        <v>4</v>
      </c>
      <c r="D1204" s="228">
        <v>99</v>
      </c>
      <c r="F1204" s="227">
        <f t="shared" si="116"/>
        <v>8.981317808219179E-5</v>
      </c>
      <c r="G1204" s="226">
        <f t="shared" si="117"/>
        <v>0.10161850463013399</v>
      </c>
      <c r="I1204" s="227">
        <f t="shared" si="118"/>
        <v>5.8148383561643838E-5</v>
      </c>
      <c r="J1204" s="226">
        <f t="shared" si="119"/>
        <v>6.6964689972603131E-2</v>
      </c>
    </row>
    <row r="1205" spans="2:10" hidden="1" x14ac:dyDescent="0.2">
      <c r="B1205" s="229">
        <f t="shared" si="114"/>
        <v>44636</v>
      </c>
      <c r="C1205" s="228">
        <f t="shared" si="115"/>
        <v>4</v>
      </c>
      <c r="D1205" s="228">
        <v>100</v>
      </c>
      <c r="F1205" s="227">
        <f t="shared" si="116"/>
        <v>8.981317808219179E-5</v>
      </c>
      <c r="G1205" s="226">
        <f t="shared" si="117"/>
        <v>0.10170831780821618</v>
      </c>
      <c r="I1205" s="227">
        <f t="shared" si="118"/>
        <v>5.8148383561643838E-5</v>
      </c>
      <c r="J1205" s="226">
        <f t="shared" si="119"/>
        <v>6.7022838356164779E-2</v>
      </c>
    </row>
    <row r="1206" spans="2:10" hidden="1" x14ac:dyDescent="0.2">
      <c r="B1206" s="229">
        <f t="shared" si="114"/>
        <v>44637</v>
      </c>
      <c r="C1206" s="228">
        <f t="shared" si="115"/>
        <v>4</v>
      </c>
      <c r="D1206" s="228">
        <v>101</v>
      </c>
      <c r="F1206" s="227">
        <f t="shared" si="116"/>
        <v>8.981317808219179E-5</v>
      </c>
      <c r="G1206" s="226">
        <f t="shared" si="117"/>
        <v>0.10179813098629838</v>
      </c>
      <c r="I1206" s="227">
        <f t="shared" si="118"/>
        <v>5.8148383561643838E-5</v>
      </c>
      <c r="J1206" s="226">
        <f t="shared" si="119"/>
        <v>6.7080986739726428E-2</v>
      </c>
    </row>
    <row r="1207" spans="2:10" hidden="1" x14ac:dyDescent="0.2">
      <c r="B1207" s="229">
        <f t="shared" si="114"/>
        <v>44638</v>
      </c>
      <c r="C1207" s="228">
        <f t="shared" si="115"/>
        <v>4</v>
      </c>
      <c r="D1207" s="228">
        <v>102</v>
      </c>
      <c r="F1207" s="227">
        <f t="shared" si="116"/>
        <v>8.981317808219179E-5</v>
      </c>
      <c r="G1207" s="226">
        <f t="shared" si="117"/>
        <v>0.10188794416438057</v>
      </c>
      <c r="I1207" s="227">
        <f t="shared" si="118"/>
        <v>5.8148383561643838E-5</v>
      </c>
      <c r="J1207" s="226">
        <f t="shared" si="119"/>
        <v>6.7139135123288077E-2</v>
      </c>
    </row>
    <row r="1208" spans="2:10" hidden="1" x14ac:dyDescent="0.2">
      <c r="B1208" s="229">
        <f t="shared" si="114"/>
        <v>44639</v>
      </c>
      <c r="C1208" s="228">
        <f t="shared" si="115"/>
        <v>4</v>
      </c>
      <c r="D1208" s="228">
        <v>103</v>
      </c>
      <c r="F1208" s="227">
        <f t="shared" si="116"/>
        <v>8.981317808219179E-5</v>
      </c>
      <c r="G1208" s="226">
        <f t="shared" si="117"/>
        <v>0.10197775734246277</v>
      </c>
      <c r="I1208" s="227">
        <f t="shared" si="118"/>
        <v>5.8148383561643838E-5</v>
      </c>
      <c r="J1208" s="226">
        <f t="shared" si="119"/>
        <v>6.7197283506849725E-2</v>
      </c>
    </row>
    <row r="1209" spans="2:10" hidden="1" x14ac:dyDescent="0.2">
      <c r="B1209" s="229">
        <f t="shared" si="114"/>
        <v>44640</v>
      </c>
      <c r="C1209" s="228">
        <f t="shared" si="115"/>
        <v>4</v>
      </c>
      <c r="D1209" s="228">
        <v>104</v>
      </c>
      <c r="F1209" s="227">
        <f t="shared" si="116"/>
        <v>8.981317808219179E-5</v>
      </c>
      <c r="G1209" s="226">
        <f t="shared" si="117"/>
        <v>0.10206757052054496</v>
      </c>
      <c r="I1209" s="227">
        <f t="shared" si="118"/>
        <v>5.8148383561643838E-5</v>
      </c>
      <c r="J1209" s="226">
        <f t="shared" si="119"/>
        <v>6.7255431890411374E-2</v>
      </c>
    </row>
    <row r="1210" spans="2:10" hidden="1" x14ac:dyDescent="0.2">
      <c r="B1210" s="229">
        <f t="shared" si="114"/>
        <v>44641</v>
      </c>
      <c r="C1210" s="228">
        <f t="shared" si="115"/>
        <v>4</v>
      </c>
      <c r="D1210" s="228">
        <v>105</v>
      </c>
      <c r="F1210" s="227">
        <f t="shared" si="116"/>
        <v>8.981317808219179E-5</v>
      </c>
      <c r="G1210" s="226">
        <f t="shared" si="117"/>
        <v>0.10215738369862716</v>
      </c>
      <c r="I1210" s="227">
        <f t="shared" si="118"/>
        <v>5.8148383561643838E-5</v>
      </c>
      <c r="J1210" s="226">
        <f t="shared" si="119"/>
        <v>6.7313580273973023E-2</v>
      </c>
    </row>
    <row r="1211" spans="2:10" hidden="1" x14ac:dyDescent="0.2">
      <c r="B1211" s="229">
        <f t="shared" si="114"/>
        <v>44642</v>
      </c>
      <c r="C1211" s="228">
        <f t="shared" si="115"/>
        <v>4</v>
      </c>
      <c r="D1211" s="228">
        <v>106</v>
      </c>
      <c r="F1211" s="227">
        <f t="shared" si="116"/>
        <v>8.981317808219179E-5</v>
      </c>
      <c r="G1211" s="226">
        <f t="shared" si="117"/>
        <v>0.10224719687670936</v>
      </c>
      <c r="I1211" s="227">
        <f t="shared" si="118"/>
        <v>5.8148383561643838E-5</v>
      </c>
      <c r="J1211" s="226">
        <f t="shared" si="119"/>
        <v>6.7371728657534671E-2</v>
      </c>
    </row>
    <row r="1212" spans="2:10" hidden="1" x14ac:dyDescent="0.2">
      <c r="B1212" s="229">
        <f t="shared" si="114"/>
        <v>44643</v>
      </c>
      <c r="C1212" s="228">
        <f t="shared" si="115"/>
        <v>4</v>
      </c>
      <c r="D1212" s="228">
        <v>107</v>
      </c>
      <c r="F1212" s="227">
        <f t="shared" si="116"/>
        <v>8.981317808219179E-5</v>
      </c>
      <c r="G1212" s="226">
        <f t="shared" si="117"/>
        <v>0.10233701005479155</v>
      </c>
      <c r="I1212" s="227">
        <f t="shared" si="118"/>
        <v>5.8148383561643838E-5</v>
      </c>
      <c r="J1212" s="226">
        <f t="shared" si="119"/>
        <v>6.742987704109632E-2</v>
      </c>
    </row>
    <row r="1213" spans="2:10" hidden="1" x14ac:dyDescent="0.2">
      <c r="B1213" s="229">
        <f t="shared" si="114"/>
        <v>44644</v>
      </c>
      <c r="C1213" s="228">
        <f t="shared" si="115"/>
        <v>4</v>
      </c>
      <c r="D1213" s="228">
        <v>108</v>
      </c>
      <c r="F1213" s="227">
        <f t="shared" si="116"/>
        <v>8.981317808219179E-5</v>
      </c>
      <c r="G1213" s="226">
        <f t="shared" si="117"/>
        <v>0.10242682323287375</v>
      </c>
      <c r="I1213" s="227">
        <f t="shared" si="118"/>
        <v>5.8148383561643838E-5</v>
      </c>
      <c r="J1213" s="226">
        <f t="shared" si="119"/>
        <v>6.7488025424657969E-2</v>
      </c>
    </row>
    <row r="1214" spans="2:10" hidden="1" x14ac:dyDescent="0.2">
      <c r="B1214" s="229">
        <f t="shared" si="114"/>
        <v>44645</v>
      </c>
      <c r="C1214" s="228">
        <f t="shared" si="115"/>
        <v>4</v>
      </c>
      <c r="D1214" s="228">
        <v>109</v>
      </c>
      <c r="F1214" s="227">
        <f t="shared" si="116"/>
        <v>8.981317808219179E-5</v>
      </c>
      <c r="G1214" s="226">
        <f t="shared" si="117"/>
        <v>0.10251663641095594</v>
      </c>
      <c r="I1214" s="227">
        <f t="shared" si="118"/>
        <v>5.8148383561643838E-5</v>
      </c>
      <c r="J1214" s="226">
        <f t="shared" si="119"/>
        <v>6.7546173808219617E-2</v>
      </c>
    </row>
    <row r="1215" spans="2:10" hidden="1" x14ac:dyDescent="0.2">
      <c r="B1215" s="229">
        <f t="shared" si="114"/>
        <v>44646</v>
      </c>
      <c r="C1215" s="228">
        <f t="shared" si="115"/>
        <v>4</v>
      </c>
      <c r="D1215" s="228">
        <v>110</v>
      </c>
      <c r="F1215" s="227">
        <f t="shared" si="116"/>
        <v>8.981317808219179E-5</v>
      </c>
      <c r="G1215" s="226">
        <f t="shared" si="117"/>
        <v>0.10260644958903814</v>
      </c>
      <c r="I1215" s="227">
        <f t="shared" si="118"/>
        <v>5.8148383561643838E-5</v>
      </c>
      <c r="J1215" s="226">
        <f t="shared" si="119"/>
        <v>6.7604322191781266E-2</v>
      </c>
    </row>
    <row r="1216" spans="2:10" hidden="1" x14ac:dyDescent="0.2">
      <c r="B1216" s="229">
        <f t="shared" si="114"/>
        <v>44647</v>
      </c>
      <c r="C1216" s="228">
        <f t="shared" si="115"/>
        <v>4</v>
      </c>
      <c r="D1216" s="228">
        <v>111</v>
      </c>
      <c r="F1216" s="227">
        <f t="shared" si="116"/>
        <v>8.981317808219179E-5</v>
      </c>
      <c r="G1216" s="226">
        <f t="shared" si="117"/>
        <v>0.10269626276712034</v>
      </c>
      <c r="I1216" s="227">
        <f t="shared" si="118"/>
        <v>5.8148383561643838E-5</v>
      </c>
      <c r="J1216" s="226">
        <f t="shared" si="119"/>
        <v>6.7662470575342915E-2</v>
      </c>
    </row>
    <row r="1217" spans="2:10" hidden="1" x14ac:dyDescent="0.2">
      <c r="B1217" s="229">
        <f t="shared" si="114"/>
        <v>44648</v>
      </c>
      <c r="C1217" s="228">
        <f t="shared" si="115"/>
        <v>4</v>
      </c>
      <c r="D1217" s="228">
        <v>112</v>
      </c>
      <c r="F1217" s="227">
        <f t="shared" si="116"/>
        <v>8.981317808219179E-5</v>
      </c>
      <c r="G1217" s="226">
        <f t="shared" si="117"/>
        <v>0.10278607594520253</v>
      </c>
      <c r="I1217" s="227">
        <f t="shared" si="118"/>
        <v>5.8148383561643838E-5</v>
      </c>
      <c r="J1217" s="226">
        <f t="shared" si="119"/>
        <v>6.7720618958904563E-2</v>
      </c>
    </row>
    <row r="1218" spans="2:10" hidden="1" x14ac:dyDescent="0.2">
      <c r="B1218" s="229">
        <f t="shared" si="114"/>
        <v>44649</v>
      </c>
      <c r="C1218" s="228">
        <f t="shared" si="115"/>
        <v>4</v>
      </c>
      <c r="D1218" s="228">
        <v>113</v>
      </c>
      <c r="F1218" s="227">
        <f t="shared" si="116"/>
        <v>8.981317808219179E-5</v>
      </c>
      <c r="G1218" s="226">
        <f t="shared" si="117"/>
        <v>0.10287588912328473</v>
      </c>
      <c r="I1218" s="227">
        <f t="shared" si="118"/>
        <v>5.8148383561643838E-5</v>
      </c>
      <c r="J1218" s="226">
        <f t="shared" si="119"/>
        <v>6.7778767342466212E-2</v>
      </c>
    </row>
    <row r="1219" spans="2:10" hidden="1" x14ac:dyDescent="0.2">
      <c r="B1219" s="229">
        <f t="shared" si="114"/>
        <v>44650</v>
      </c>
      <c r="C1219" s="228">
        <f t="shared" si="115"/>
        <v>4</v>
      </c>
      <c r="D1219" s="228">
        <v>114</v>
      </c>
      <c r="F1219" s="227">
        <f t="shared" si="116"/>
        <v>8.981317808219179E-5</v>
      </c>
      <c r="G1219" s="226">
        <f t="shared" si="117"/>
        <v>0.10296570230136692</v>
      </c>
      <c r="I1219" s="227">
        <f t="shared" si="118"/>
        <v>5.8148383561643838E-5</v>
      </c>
      <c r="J1219" s="226">
        <f t="shared" si="119"/>
        <v>6.783691572602786E-2</v>
      </c>
    </row>
    <row r="1220" spans="2:10" hidden="1" x14ac:dyDescent="0.2">
      <c r="B1220" s="229">
        <f t="shared" si="114"/>
        <v>44651</v>
      </c>
      <c r="C1220" s="228">
        <f t="shared" si="115"/>
        <v>4</v>
      </c>
      <c r="D1220" s="228">
        <v>115</v>
      </c>
      <c r="F1220" s="227">
        <f t="shared" si="116"/>
        <v>8.981317808219179E-5</v>
      </c>
      <c r="G1220" s="226">
        <f t="shared" si="117"/>
        <v>0.10305551547944912</v>
      </c>
      <c r="I1220" s="227">
        <f t="shared" si="118"/>
        <v>5.8148383561643838E-5</v>
      </c>
      <c r="J1220" s="226">
        <f t="shared" si="119"/>
        <v>6.7895064109589509E-2</v>
      </c>
    </row>
    <row r="1221" spans="2:10" x14ac:dyDescent="0.2">
      <c r="B1221" s="229">
        <f t="shared" si="114"/>
        <v>44652</v>
      </c>
      <c r="C1221" s="228">
        <f t="shared" si="115"/>
        <v>4</v>
      </c>
      <c r="D1221" s="228">
        <v>116</v>
      </c>
      <c r="F1221" s="227">
        <f t="shared" si="116"/>
        <v>8.981317808219179E-5</v>
      </c>
      <c r="G1221" s="226">
        <f t="shared" si="117"/>
        <v>0.10314532865753132</v>
      </c>
      <c r="I1221" s="227">
        <f t="shared" si="118"/>
        <v>5.8148383561643838E-5</v>
      </c>
      <c r="J1221" s="226">
        <f t="shared" si="119"/>
        <v>6.7953212493151158E-2</v>
      </c>
    </row>
    <row r="1222" spans="2:10" hidden="1" x14ac:dyDescent="0.2">
      <c r="B1222" s="229">
        <f t="shared" si="114"/>
        <v>44653</v>
      </c>
      <c r="C1222" s="228">
        <f t="shared" si="115"/>
        <v>4</v>
      </c>
      <c r="D1222" s="228">
        <v>117</v>
      </c>
      <c r="F1222" s="227">
        <f t="shared" si="116"/>
        <v>8.981317808219179E-5</v>
      </c>
      <c r="G1222" s="226">
        <f t="shared" si="117"/>
        <v>0.10323514183561351</v>
      </c>
      <c r="I1222" s="227">
        <f t="shared" si="118"/>
        <v>5.8148383561643838E-5</v>
      </c>
      <c r="J1222" s="226">
        <f t="shared" si="119"/>
        <v>6.8011360876712806E-2</v>
      </c>
    </row>
    <row r="1223" spans="2:10" hidden="1" x14ac:dyDescent="0.2">
      <c r="B1223" s="229">
        <f t="shared" si="114"/>
        <v>44654</v>
      </c>
      <c r="C1223" s="228">
        <f t="shared" si="115"/>
        <v>4</v>
      </c>
      <c r="D1223" s="228">
        <v>118</v>
      </c>
      <c r="F1223" s="227">
        <f t="shared" si="116"/>
        <v>8.981317808219179E-5</v>
      </c>
      <c r="G1223" s="226">
        <f t="shared" si="117"/>
        <v>0.10332495501369571</v>
      </c>
      <c r="I1223" s="227">
        <f t="shared" si="118"/>
        <v>5.8148383561643838E-5</v>
      </c>
      <c r="J1223" s="226">
        <f t="shared" si="119"/>
        <v>6.8069509260274455E-2</v>
      </c>
    </row>
    <row r="1224" spans="2:10" hidden="1" x14ac:dyDescent="0.2">
      <c r="B1224" s="229">
        <f t="shared" si="114"/>
        <v>44655</v>
      </c>
      <c r="C1224" s="228">
        <f t="shared" si="115"/>
        <v>4</v>
      </c>
      <c r="D1224" s="228">
        <v>119</v>
      </c>
      <c r="F1224" s="227">
        <f t="shared" si="116"/>
        <v>8.981317808219179E-5</v>
      </c>
      <c r="G1224" s="226">
        <f t="shared" si="117"/>
        <v>0.1034147681917779</v>
      </c>
      <c r="I1224" s="227">
        <f t="shared" si="118"/>
        <v>5.8148383561643838E-5</v>
      </c>
      <c r="J1224" s="226">
        <f t="shared" si="119"/>
        <v>6.8127657643836104E-2</v>
      </c>
    </row>
    <row r="1225" spans="2:10" hidden="1" x14ac:dyDescent="0.2">
      <c r="B1225" s="229">
        <f t="shared" si="114"/>
        <v>44656</v>
      </c>
      <c r="C1225" s="228">
        <f t="shared" si="115"/>
        <v>4</v>
      </c>
      <c r="D1225" s="228">
        <v>120</v>
      </c>
      <c r="F1225" s="227">
        <f t="shared" si="116"/>
        <v>8.981317808219179E-5</v>
      </c>
      <c r="G1225" s="226">
        <f t="shared" si="117"/>
        <v>0.1035045813698601</v>
      </c>
      <c r="I1225" s="227">
        <f t="shared" si="118"/>
        <v>5.8148383561643838E-5</v>
      </c>
      <c r="J1225" s="226">
        <f t="shared" si="119"/>
        <v>6.8185806027397752E-2</v>
      </c>
    </row>
    <row r="1226" spans="2:10" hidden="1" x14ac:dyDescent="0.2">
      <c r="B1226" s="229">
        <f t="shared" si="114"/>
        <v>44657</v>
      </c>
      <c r="C1226" s="228">
        <f t="shared" si="115"/>
        <v>4</v>
      </c>
      <c r="D1226" s="228">
        <v>121</v>
      </c>
      <c r="F1226" s="227">
        <f t="shared" si="116"/>
        <v>8.981317808219179E-5</v>
      </c>
      <c r="G1226" s="226">
        <f t="shared" si="117"/>
        <v>0.1035943945479423</v>
      </c>
      <c r="I1226" s="227">
        <f t="shared" si="118"/>
        <v>5.8148383561643838E-5</v>
      </c>
      <c r="J1226" s="226">
        <f t="shared" si="119"/>
        <v>6.8243954410959401E-2</v>
      </c>
    </row>
    <row r="1227" spans="2:10" hidden="1" x14ac:dyDescent="0.2">
      <c r="B1227" s="229">
        <f t="shared" si="114"/>
        <v>44658</v>
      </c>
      <c r="C1227" s="228">
        <f t="shared" si="115"/>
        <v>4</v>
      </c>
      <c r="D1227" s="228">
        <v>122</v>
      </c>
      <c r="F1227" s="227">
        <f t="shared" si="116"/>
        <v>8.981317808219179E-5</v>
      </c>
      <c r="G1227" s="226">
        <f t="shared" si="117"/>
        <v>0.10368420772602449</v>
      </c>
      <c r="I1227" s="227">
        <f t="shared" si="118"/>
        <v>5.8148383561643838E-5</v>
      </c>
      <c r="J1227" s="226">
        <f t="shared" si="119"/>
        <v>6.830210279452105E-2</v>
      </c>
    </row>
    <row r="1228" spans="2:10" hidden="1" x14ac:dyDescent="0.2">
      <c r="B1228" s="229">
        <f t="shared" si="114"/>
        <v>44659</v>
      </c>
      <c r="C1228" s="228">
        <f t="shared" si="115"/>
        <v>4</v>
      </c>
      <c r="D1228" s="228">
        <v>123</v>
      </c>
      <c r="F1228" s="227">
        <f t="shared" si="116"/>
        <v>8.981317808219179E-5</v>
      </c>
      <c r="G1228" s="226">
        <f t="shared" si="117"/>
        <v>0.10377402090410669</v>
      </c>
      <c r="I1228" s="227">
        <f t="shared" si="118"/>
        <v>5.8148383561643838E-5</v>
      </c>
      <c r="J1228" s="226">
        <f t="shared" si="119"/>
        <v>6.8360251178082698E-2</v>
      </c>
    </row>
    <row r="1229" spans="2:10" hidden="1" x14ac:dyDescent="0.2">
      <c r="B1229" s="229">
        <f t="shared" si="114"/>
        <v>44660</v>
      </c>
      <c r="C1229" s="228">
        <f t="shared" si="115"/>
        <v>4</v>
      </c>
      <c r="D1229" s="228">
        <v>124</v>
      </c>
      <c r="F1229" s="227">
        <f t="shared" si="116"/>
        <v>8.981317808219179E-5</v>
      </c>
      <c r="G1229" s="226">
        <f t="shared" si="117"/>
        <v>0.10386383408218888</v>
      </c>
      <c r="I1229" s="227">
        <f t="shared" si="118"/>
        <v>5.8148383561643838E-5</v>
      </c>
      <c r="J1229" s="226">
        <f t="shared" si="119"/>
        <v>6.8418399561644347E-2</v>
      </c>
    </row>
    <row r="1230" spans="2:10" hidden="1" x14ac:dyDescent="0.2">
      <c r="B1230" s="229">
        <f t="shared" si="114"/>
        <v>44661</v>
      </c>
      <c r="C1230" s="228">
        <f t="shared" si="115"/>
        <v>4</v>
      </c>
      <c r="D1230" s="228">
        <v>125</v>
      </c>
      <c r="F1230" s="227">
        <f t="shared" si="116"/>
        <v>8.981317808219179E-5</v>
      </c>
      <c r="G1230" s="226">
        <f t="shared" si="117"/>
        <v>0.10395364726027108</v>
      </c>
      <c r="I1230" s="227">
        <f t="shared" si="118"/>
        <v>5.8148383561643838E-5</v>
      </c>
      <c r="J1230" s="226">
        <f t="shared" si="119"/>
        <v>6.8476547945205996E-2</v>
      </c>
    </row>
    <row r="1231" spans="2:10" hidden="1" x14ac:dyDescent="0.2">
      <c r="B1231" s="229">
        <f t="shared" si="114"/>
        <v>44662</v>
      </c>
      <c r="C1231" s="228">
        <f t="shared" si="115"/>
        <v>4</v>
      </c>
      <c r="D1231" s="228">
        <v>126</v>
      </c>
      <c r="F1231" s="227">
        <f t="shared" si="116"/>
        <v>8.981317808219179E-5</v>
      </c>
      <c r="G1231" s="226">
        <f t="shared" si="117"/>
        <v>0.10404346043835327</v>
      </c>
      <c r="I1231" s="227">
        <f t="shared" si="118"/>
        <v>5.8148383561643838E-5</v>
      </c>
      <c r="J1231" s="226">
        <f t="shared" si="119"/>
        <v>6.8534696328767644E-2</v>
      </c>
    </row>
    <row r="1232" spans="2:10" hidden="1" x14ac:dyDescent="0.2">
      <c r="B1232" s="229">
        <f t="shared" si="114"/>
        <v>44663</v>
      </c>
      <c r="C1232" s="228">
        <f t="shared" si="115"/>
        <v>4</v>
      </c>
      <c r="D1232" s="228">
        <v>127</v>
      </c>
      <c r="F1232" s="227">
        <f t="shared" si="116"/>
        <v>8.981317808219179E-5</v>
      </c>
      <c r="G1232" s="226">
        <f t="shared" si="117"/>
        <v>0.10413327361643547</v>
      </c>
      <c r="I1232" s="227">
        <f t="shared" si="118"/>
        <v>5.8148383561643838E-5</v>
      </c>
      <c r="J1232" s="226">
        <f t="shared" si="119"/>
        <v>6.8592844712329293E-2</v>
      </c>
    </row>
    <row r="1233" spans="2:10" hidden="1" x14ac:dyDescent="0.2">
      <c r="B1233" s="229">
        <f t="shared" si="114"/>
        <v>44664</v>
      </c>
      <c r="C1233" s="228">
        <f t="shared" si="115"/>
        <v>4</v>
      </c>
      <c r="D1233" s="228">
        <v>128</v>
      </c>
      <c r="F1233" s="227">
        <f t="shared" si="116"/>
        <v>8.981317808219179E-5</v>
      </c>
      <c r="G1233" s="226">
        <f t="shared" si="117"/>
        <v>0.10422308679451767</v>
      </c>
      <c r="I1233" s="227">
        <f t="shared" si="118"/>
        <v>5.8148383561643838E-5</v>
      </c>
      <c r="J1233" s="226">
        <f t="shared" si="119"/>
        <v>6.8650993095890941E-2</v>
      </c>
    </row>
    <row r="1234" spans="2:10" hidden="1" x14ac:dyDescent="0.2">
      <c r="B1234" s="229">
        <f t="shared" si="114"/>
        <v>44665</v>
      </c>
      <c r="C1234" s="228">
        <f t="shared" si="115"/>
        <v>4</v>
      </c>
      <c r="D1234" s="228">
        <v>129</v>
      </c>
      <c r="F1234" s="227">
        <f t="shared" si="116"/>
        <v>8.981317808219179E-5</v>
      </c>
      <c r="G1234" s="226">
        <f t="shared" si="117"/>
        <v>0.10431289997259986</v>
      </c>
      <c r="I1234" s="227">
        <f t="shared" si="118"/>
        <v>5.8148383561643838E-5</v>
      </c>
      <c r="J1234" s="226">
        <f t="shared" si="119"/>
        <v>6.870914147945259E-2</v>
      </c>
    </row>
    <row r="1235" spans="2:10" hidden="1" x14ac:dyDescent="0.2">
      <c r="B1235" s="229">
        <f t="shared" ref="B1235:B1298" si="120">B1234+1</f>
        <v>44666</v>
      </c>
      <c r="C1235" s="228">
        <f t="shared" ref="C1235:C1298" si="121">C1234</f>
        <v>4</v>
      </c>
      <c r="D1235" s="228">
        <v>130</v>
      </c>
      <c r="F1235" s="227">
        <f t="shared" ref="F1235:F1298" si="122">F1234</f>
        <v>8.981317808219179E-5</v>
      </c>
      <c r="G1235" s="226">
        <f t="shared" ref="G1235:G1298" si="123">G1234+F1235</f>
        <v>0.10440271315068206</v>
      </c>
      <c r="I1235" s="227">
        <f t="shared" ref="I1235:I1298" si="124">I1234</f>
        <v>5.8148383561643838E-5</v>
      </c>
      <c r="J1235" s="226">
        <f t="shared" ref="J1235:J1298" si="125">J1234+I1235</f>
        <v>6.8767289863014239E-2</v>
      </c>
    </row>
    <row r="1236" spans="2:10" hidden="1" x14ac:dyDescent="0.2">
      <c r="B1236" s="229">
        <f t="shared" si="120"/>
        <v>44667</v>
      </c>
      <c r="C1236" s="228">
        <f t="shared" si="121"/>
        <v>4</v>
      </c>
      <c r="D1236" s="228">
        <v>131</v>
      </c>
      <c r="F1236" s="227">
        <f t="shared" si="122"/>
        <v>8.981317808219179E-5</v>
      </c>
      <c r="G1236" s="226">
        <f t="shared" si="123"/>
        <v>0.10449252632876425</v>
      </c>
      <c r="I1236" s="227">
        <f t="shared" si="124"/>
        <v>5.8148383561643838E-5</v>
      </c>
      <c r="J1236" s="226">
        <f t="shared" si="125"/>
        <v>6.8825438246575887E-2</v>
      </c>
    </row>
    <row r="1237" spans="2:10" hidden="1" x14ac:dyDescent="0.2">
      <c r="B1237" s="229">
        <f t="shared" si="120"/>
        <v>44668</v>
      </c>
      <c r="C1237" s="228">
        <f t="shared" si="121"/>
        <v>4</v>
      </c>
      <c r="D1237" s="228">
        <v>132</v>
      </c>
      <c r="F1237" s="227">
        <f t="shared" si="122"/>
        <v>8.981317808219179E-5</v>
      </c>
      <c r="G1237" s="226">
        <f t="shared" si="123"/>
        <v>0.10458233950684645</v>
      </c>
      <c r="I1237" s="227">
        <f t="shared" si="124"/>
        <v>5.8148383561643838E-5</v>
      </c>
      <c r="J1237" s="226">
        <f t="shared" si="125"/>
        <v>6.8883586630137536E-2</v>
      </c>
    </row>
    <row r="1238" spans="2:10" hidden="1" x14ac:dyDescent="0.2">
      <c r="B1238" s="229">
        <f t="shared" si="120"/>
        <v>44669</v>
      </c>
      <c r="C1238" s="228">
        <f t="shared" si="121"/>
        <v>4</v>
      </c>
      <c r="D1238" s="228">
        <v>133</v>
      </c>
      <c r="F1238" s="227">
        <f t="shared" si="122"/>
        <v>8.981317808219179E-5</v>
      </c>
      <c r="G1238" s="226">
        <f t="shared" si="123"/>
        <v>0.10467215268492865</v>
      </c>
      <c r="I1238" s="227">
        <f t="shared" si="124"/>
        <v>5.8148383561643838E-5</v>
      </c>
      <c r="J1238" s="226">
        <f t="shared" si="125"/>
        <v>6.8941735013699185E-2</v>
      </c>
    </row>
    <row r="1239" spans="2:10" hidden="1" x14ac:dyDescent="0.2">
      <c r="B1239" s="229">
        <f t="shared" si="120"/>
        <v>44670</v>
      </c>
      <c r="C1239" s="228">
        <f t="shared" si="121"/>
        <v>4</v>
      </c>
      <c r="D1239" s="228">
        <v>134</v>
      </c>
      <c r="F1239" s="227">
        <f t="shared" si="122"/>
        <v>8.981317808219179E-5</v>
      </c>
      <c r="G1239" s="226">
        <f t="shared" si="123"/>
        <v>0.10476196586301084</v>
      </c>
      <c r="I1239" s="227">
        <f t="shared" si="124"/>
        <v>5.8148383561643838E-5</v>
      </c>
      <c r="J1239" s="226">
        <f t="shared" si="125"/>
        <v>6.8999883397260833E-2</v>
      </c>
    </row>
    <row r="1240" spans="2:10" hidden="1" x14ac:dyDescent="0.2">
      <c r="B1240" s="229">
        <f t="shared" si="120"/>
        <v>44671</v>
      </c>
      <c r="C1240" s="228">
        <f t="shared" si="121"/>
        <v>4</v>
      </c>
      <c r="D1240" s="228">
        <v>135</v>
      </c>
      <c r="F1240" s="227">
        <f t="shared" si="122"/>
        <v>8.981317808219179E-5</v>
      </c>
      <c r="G1240" s="226">
        <f t="shared" si="123"/>
        <v>0.10485177904109304</v>
      </c>
      <c r="I1240" s="227">
        <f t="shared" si="124"/>
        <v>5.8148383561643838E-5</v>
      </c>
      <c r="J1240" s="226">
        <f t="shared" si="125"/>
        <v>6.9058031780822482E-2</v>
      </c>
    </row>
    <row r="1241" spans="2:10" hidden="1" x14ac:dyDescent="0.2">
      <c r="B1241" s="229">
        <f t="shared" si="120"/>
        <v>44672</v>
      </c>
      <c r="C1241" s="228">
        <f t="shared" si="121"/>
        <v>4</v>
      </c>
      <c r="D1241" s="228">
        <v>136</v>
      </c>
      <c r="F1241" s="227">
        <f t="shared" si="122"/>
        <v>8.981317808219179E-5</v>
      </c>
      <c r="G1241" s="226">
        <f t="shared" si="123"/>
        <v>0.10494159221917523</v>
      </c>
      <c r="I1241" s="227">
        <f t="shared" si="124"/>
        <v>5.8148383561643838E-5</v>
      </c>
      <c r="J1241" s="226">
        <f t="shared" si="125"/>
        <v>6.9116180164384131E-2</v>
      </c>
    </row>
    <row r="1242" spans="2:10" hidden="1" x14ac:dyDescent="0.2">
      <c r="B1242" s="229">
        <f t="shared" si="120"/>
        <v>44673</v>
      </c>
      <c r="C1242" s="228">
        <f t="shared" si="121"/>
        <v>4</v>
      </c>
      <c r="D1242" s="228">
        <v>137</v>
      </c>
      <c r="F1242" s="227">
        <f t="shared" si="122"/>
        <v>8.981317808219179E-5</v>
      </c>
      <c r="G1242" s="226">
        <f t="shared" si="123"/>
        <v>0.10503140539725743</v>
      </c>
      <c r="I1242" s="227">
        <f t="shared" si="124"/>
        <v>5.8148383561643838E-5</v>
      </c>
      <c r="J1242" s="226">
        <f t="shared" si="125"/>
        <v>6.9174328547945779E-2</v>
      </c>
    </row>
    <row r="1243" spans="2:10" hidden="1" x14ac:dyDescent="0.2">
      <c r="B1243" s="229">
        <f t="shared" si="120"/>
        <v>44674</v>
      </c>
      <c r="C1243" s="228">
        <f t="shared" si="121"/>
        <v>4</v>
      </c>
      <c r="D1243" s="228">
        <v>138</v>
      </c>
      <c r="F1243" s="227">
        <f t="shared" si="122"/>
        <v>8.981317808219179E-5</v>
      </c>
      <c r="G1243" s="226">
        <f t="shared" si="123"/>
        <v>0.10512121857533963</v>
      </c>
      <c r="I1243" s="227">
        <f t="shared" si="124"/>
        <v>5.8148383561643838E-5</v>
      </c>
      <c r="J1243" s="226">
        <f t="shared" si="125"/>
        <v>6.9232476931507428E-2</v>
      </c>
    </row>
    <row r="1244" spans="2:10" hidden="1" x14ac:dyDescent="0.2">
      <c r="B1244" s="229">
        <f t="shared" si="120"/>
        <v>44675</v>
      </c>
      <c r="C1244" s="228">
        <f t="shared" si="121"/>
        <v>4</v>
      </c>
      <c r="D1244" s="228">
        <v>139</v>
      </c>
      <c r="F1244" s="227">
        <f t="shared" si="122"/>
        <v>8.981317808219179E-5</v>
      </c>
      <c r="G1244" s="226">
        <f t="shared" si="123"/>
        <v>0.10521103175342182</v>
      </c>
      <c r="I1244" s="227">
        <f t="shared" si="124"/>
        <v>5.8148383561643838E-5</v>
      </c>
      <c r="J1244" s="226">
        <f t="shared" si="125"/>
        <v>6.9290625315069077E-2</v>
      </c>
    </row>
    <row r="1245" spans="2:10" hidden="1" x14ac:dyDescent="0.2">
      <c r="B1245" s="229">
        <f t="shared" si="120"/>
        <v>44676</v>
      </c>
      <c r="C1245" s="228">
        <f t="shared" si="121"/>
        <v>4</v>
      </c>
      <c r="D1245" s="228">
        <v>140</v>
      </c>
      <c r="F1245" s="227">
        <f t="shared" si="122"/>
        <v>8.981317808219179E-5</v>
      </c>
      <c r="G1245" s="226">
        <f t="shared" si="123"/>
        <v>0.10530084493150402</v>
      </c>
      <c r="I1245" s="227">
        <f t="shared" si="124"/>
        <v>5.8148383561643838E-5</v>
      </c>
      <c r="J1245" s="226">
        <f t="shared" si="125"/>
        <v>6.9348773698630725E-2</v>
      </c>
    </row>
    <row r="1246" spans="2:10" hidden="1" x14ac:dyDescent="0.2">
      <c r="B1246" s="229">
        <f t="shared" si="120"/>
        <v>44677</v>
      </c>
      <c r="C1246" s="228">
        <f t="shared" si="121"/>
        <v>4</v>
      </c>
      <c r="D1246" s="228">
        <v>141</v>
      </c>
      <c r="F1246" s="227">
        <f t="shared" si="122"/>
        <v>8.981317808219179E-5</v>
      </c>
      <c r="G1246" s="226">
        <f t="shared" si="123"/>
        <v>0.10539065810958621</v>
      </c>
      <c r="I1246" s="227">
        <f t="shared" si="124"/>
        <v>5.8148383561643838E-5</v>
      </c>
      <c r="J1246" s="226">
        <f t="shared" si="125"/>
        <v>6.9406922082192374E-2</v>
      </c>
    </row>
    <row r="1247" spans="2:10" hidden="1" x14ac:dyDescent="0.2">
      <c r="B1247" s="229">
        <f t="shared" si="120"/>
        <v>44678</v>
      </c>
      <c r="C1247" s="228">
        <f t="shared" si="121"/>
        <v>4</v>
      </c>
      <c r="D1247" s="228">
        <v>142</v>
      </c>
      <c r="F1247" s="227">
        <f t="shared" si="122"/>
        <v>8.981317808219179E-5</v>
      </c>
      <c r="G1247" s="226">
        <f t="shared" si="123"/>
        <v>0.10548047128766841</v>
      </c>
      <c r="I1247" s="227">
        <f t="shared" si="124"/>
        <v>5.8148383561643838E-5</v>
      </c>
      <c r="J1247" s="226">
        <f t="shared" si="125"/>
        <v>6.9465070465754022E-2</v>
      </c>
    </row>
    <row r="1248" spans="2:10" hidden="1" x14ac:dyDescent="0.2">
      <c r="B1248" s="229">
        <f t="shared" si="120"/>
        <v>44679</v>
      </c>
      <c r="C1248" s="228">
        <f t="shared" si="121"/>
        <v>4</v>
      </c>
      <c r="D1248" s="228">
        <v>143</v>
      </c>
      <c r="F1248" s="227">
        <f t="shared" si="122"/>
        <v>8.981317808219179E-5</v>
      </c>
      <c r="G1248" s="226">
        <f t="shared" si="123"/>
        <v>0.10557028446575061</v>
      </c>
      <c r="I1248" s="227">
        <f t="shared" si="124"/>
        <v>5.8148383561643838E-5</v>
      </c>
      <c r="J1248" s="226">
        <f t="shared" si="125"/>
        <v>6.9523218849315671E-2</v>
      </c>
    </row>
    <row r="1249" spans="2:10" hidden="1" x14ac:dyDescent="0.2">
      <c r="B1249" s="229">
        <f t="shared" si="120"/>
        <v>44680</v>
      </c>
      <c r="C1249" s="228">
        <f t="shared" si="121"/>
        <v>4</v>
      </c>
      <c r="D1249" s="228">
        <v>144</v>
      </c>
      <c r="F1249" s="227">
        <f t="shared" si="122"/>
        <v>8.981317808219179E-5</v>
      </c>
      <c r="G1249" s="226">
        <f t="shared" si="123"/>
        <v>0.1056600976438328</v>
      </c>
      <c r="I1249" s="227">
        <f t="shared" si="124"/>
        <v>5.8148383561643838E-5</v>
      </c>
      <c r="J1249" s="226">
        <f t="shared" si="125"/>
        <v>6.958136723287732E-2</v>
      </c>
    </row>
    <row r="1250" spans="2:10" hidden="1" x14ac:dyDescent="0.2">
      <c r="B1250" s="229">
        <f t="shared" si="120"/>
        <v>44681</v>
      </c>
      <c r="C1250" s="228">
        <f t="shared" si="121"/>
        <v>4</v>
      </c>
      <c r="D1250" s="228">
        <v>145</v>
      </c>
      <c r="F1250" s="227">
        <f t="shared" si="122"/>
        <v>8.981317808219179E-5</v>
      </c>
      <c r="G1250" s="226">
        <f t="shared" si="123"/>
        <v>0.105749910821915</v>
      </c>
      <c r="I1250" s="227">
        <f t="shared" si="124"/>
        <v>5.8148383561643838E-5</v>
      </c>
      <c r="J1250" s="226">
        <f t="shared" si="125"/>
        <v>6.9639515616438968E-2</v>
      </c>
    </row>
    <row r="1251" spans="2:10" x14ac:dyDescent="0.2">
      <c r="B1251" s="229">
        <f t="shared" si="120"/>
        <v>44682</v>
      </c>
      <c r="C1251" s="228">
        <f t="shared" si="121"/>
        <v>4</v>
      </c>
      <c r="D1251" s="228">
        <v>146</v>
      </c>
      <c r="F1251" s="227">
        <f t="shared" si="122"/>
        <v>8.981317808219179E-5</v>
      </c>
      <c r="G1251" s="226">
        <f t="shared" si="123"/>
        <v>0.10583972399999719</v>
      </c>
      <c r="I1251" s="227">
        <f t="shared" si="124"/>
        <v>5.8148383561643838E-5</v>
      </c>
      <c r="J1251" s="226">
        <f t="shared" si="125"/>
        <v>6.9697664000000617E-2</v>
      </c>
    </row>
    <row r="1252" spans="2:10" hidden="1" x14ac:dyDescent="0.2">
      <c r="B1252" s="229">
        <f t="shared" si="120"/>
        <v>44683</v>
      </c>
      <c r="C1252" s="228">
        <f t="shared" si="121"/>
        <v>4</v>
      </c>
      <c r="D1252" s="228">
        <v>147</v>
      </c>
      <c r="F1252" s="227">
        <f t="shared" si="122"/>
        <v>8.981317808219179E-5</v>
      </c>
      <c r="G1252" s="226">
        <f t="shared" si="123"/>
        <v>0.10592953717807939</v>
      </c>
      <c r="I1252" s="227">
        <f t="shared" si="124"/>
        <v>5.8148383561643838E-5</v>
      </c>
      <c r="J1252" s="226">
        <f t="shared" si="125"/>
        <v>6.9755812383562266E-2</v>
      </c>
    </row>
    <row r="1253" spans="2:10" hidden="1" x14ac:dyDescent="0.2">
      <c r="B1253" s="229">
        <f t="shared" si="120"/>
        <v>44684</v>
      </c>
      <c r="C1253" s="228">
        <f t="shared" si="121"/>
        <v>4</v>
      </c>
      <c r="D1253" s="228">
        <v>148</v>
      </c>
      <c r="F1253" s="227">
        <f t="shared" si="122"/>
        <v>8.981317808219179E-5</v>
      </c>
      <c r="G1253" s="226">
        <f t="shared" si="123"/>
        <v>0.10601935035616158</v>
      </c>
      <c r="I1253" s="227">
        <f t="shared" si="124"/>
        <v>5.8148383561643838E-5</v>
      </c>
      <c r="J1253" s="226">
        <f t="shared" si="125"/>
        <v>6.9813960767123914E-2</v>
      </c>
    </row>
    <row r="1254" spans="2:10" hidden="1" x14ac:dyDescent="0.2">
      <c r="B1254" s="229">
        <f t="shared" si="120"/>
        <v>44685</v>
      </c>
      <c r="C1254" s="228">
        <f t="shared" si="121"/>
        <v>4</v>
      </c>
      <c r="D1254" s="228">
        <v>149</v>
      </c>
      <c r="F1254" s="227">
        <f t="shared" si="122"/>
        <v>8.981317808219179E-5</v>
      </c>
      <c r="G1254" s="226">
        <f t="shared" si="123"/>
        <v>0.10610916353424378</v>
      </c>
      <c r="I1254" s="227">
        <f t="shared" si="124"/>
        <v>5.8148383561643838E-5</v>
      </c>
      <c r="J1254" s="226">
        <f t="shared" si="125"/>
        <v>6.9872109150685563E-2</v>
      </c>
    </row>
    <row r="1255" spans="2:10" hidden="1" x14ac:dyDescent="0.2">
      <c r="B1255" s="229">
        <f t="shared" si="120"/>
        <v>44686</v>
      </c>
      <c r="C1255" s="228">
        <f t="shared" si="121"/>
        <v>4</v>
      </c>
      <c r="D1255" s="228">
        <v>150</v>
      </c>
      <c r="F1255" s="227">
        <f t="shared" si="122"/>
        <v>8.981317808219179E-5</v>
      </c>
      <c r="G1255" s="226">
        <f t="shared" si="123"/>
        <v>0.10619897671232598</v>
      </c>
      <c r="I1255" s="227">
        <f t="shared" si="124"/>
        <v>5.8148383561643838E-5</v>
      </c>
      <c r="J1255" s="226">
        <f t="shared" si="125"/>
        <v>6.9930257534247212E-2</v>
      </c>
    </row>
    <row r="1256" spans="2:10" hidden="1" x14ac:dyDescent="0.2">
      <c r="B1256" s="229">
        <f t="shared" si="120"/>
        <v>44687</v>
      </c>
      <c r="C1256" s="228">
        <f t="shared" si="121"/>
        <v>4</v>
      </c>
      <c r="D1256" s="228">
        <v>151</v>
      </c>
      <c r="F1256" s="227">
        <f t="shared" si="122"/>
        <v>8.981317808219179E-5</v>
      </c>
      <c r="G1256" s="226">
        <f t="shared" si="123"/>
        <v>0.10628878989040817</v>
      </c>
      <c r="I1256" s="227">
        <f t="shared" si="124"/>
        <v>5.8148383561643838E-5</v>
      </c>
      <c r="J1256" s="226">
        <f t="shared" si="125"/>
        <v>6.998840591780886E-2</v>
      </c>
    </row>
    <row r="1257" spans="2:10" hidden="1" x14ac:dyDescent="0.2">
      <c r="B1257" s="229">
        <f t="shared" si="120"/>
        <v>44688</v>
      </c>
      <c r="C1257" s="228">
        <f t="shared" si="121"/>
        <v>4</v>
      </c>
      <c r="D1257" s="228">
        <v>152</v>
      </c>
      <c r="F1257" s="227">
        <f t="shared" si="122"/>
        <v>8.981317808219179E-5</v>
      </c>
      <c r="G1257" s="226">
        <f t="shared" si="123"/>
        <v>0.10637860306849037</v>
      </c>
      <c r="I1257" s="227">
        <f t="shared" si="124"/>
        <v>5.8148383561643838E-5</v>
      </c>
      <c r="J1257" s="226">
        <f t="shared" si="125"/>
        <v>7.0046554301370509E-2</v>
      </c>
    </row>
    <row r="1258" spans="2:10" hidden="1" x14ac:dyDescent="0.2">
      <c r="B1258" s="229">
        <f t="shared" si="120"/>
        <v>44689</v>
      </c>
      <c r="C1258" s="228">
        <f t="shared" si="121"/>
        <v>4</v>
      </c>
      <c r="D1258" s="228">
        <v>153</v>
      </c>
      <c r="F1258" s="227">
        <f t="shared" si="122"/>
        <v>8.981317808219179E-5</v>
      </c>
      <c r="G1258" s="226">
        <f t="shared" si="123"/>
        <v>0.10646841624657256</v>
      </c>
      <c r="I1258" s="227">
        <f t="shared" si="124"/>
        <v>5.8148383561643838E-5</v>
      </c>
      <c r="J1258" s="226">
        <f t="shared" si="125"/>
        <v>7.0104702684932158E-2</v>
      </c>
    </row>
    <row r="1259" spans="2:10" hidden="1" x14ac:dyDescent="0.2">
      <c r="B1259" s="229">
        <f t="shared" si="120"/>
        <v>44690</v>
      </c>
      <c r="C1259" s="228">
        <f t="shared" si="121"/>
        <v>4</v>
      </c>
      <c r="D1259" s="228">
        <v>154</v>
      </c>
      <c r="F1259" s="227">
        <f t="shared" si="122"/>
        <v>8.981317808219179E-5</v>
      </c>
      <c r="G1259" s="226">
        <f t="shared" si="123"/>
        <v>0.10655822942465476</v>
      </c>
      <c r="I1259" s="227">
        <f t="shared" si="124"/>
        <v>5.8148383561643838E-5</v>
      </c>
      <c r="J1259" s="226">
        <f t="shared" si="125"/>
        <v>7.0162851068493806E-2</v>
      </c>
    </row>
    <row r="1260" spans="2:10" hidden="1" x14ac:dyDescent="0.2">
      <c r="B1260" s="229">
        <f t="shared" si="120"/>
        <v>44691</v>
      </c>
      <c r="C1260" s="228">
        <f t="shared" si="121"/>
        <v>4</v>
      </c>
      <c r="D1260" s="228">
        <v>155</v>
      </c>
      <c r="F1260" s="227">
        <f t="shared" si="122"/>
        <v>8.981317808219179E-5</v>
      </c>
      <c r="G1260" s="226">
        <f t="shared" si="123"/>
        <v>0.10664804260273696</v>
      </c>
      <c r="I1260" s="227">
        <f t="shared" si="124"/>
        <v>5.8148383561643838E-5</v>
      </c>
      <c r="J1260" s="226">
        <f t="shared" si="125"/>
        <v>7.0220999452055455E-2</v>
      </c>
    </row>
    <row r="1261" spans="2:10" hidden="1" x14ac:dyDescent="0.2">
      <c r="B1261" s="229">
        <f t="shared" si="120"/>
        <v>44692</v>
      </c>
      <c r="C1261" s="228">
        <f t="shared" si="121"/>
        <v>4</v>
      </c>
      <c r="D1261" s="228">
        <v>156</v>
      </c>
      <c r="F1261" s="227">
        <f t="shared" si="122"/>
        <v>8.981317808219179E-5</v>
      </c>
      <c r="G1261" s="226">
        <f t="shared" si="123"/>
        <v>0.10673785578081915</v>
      </c>
      <c r="I1261" s="227">
        <f t="shared" si="124"/>
        <v>5.8148383561643838E-5</v>
      </c>
      <c r="J1261" s="226">
        <f t="shared" si="125"/>
        <v>7.0279147835617103E-2</v>
      </c>
    </row>
    <row r="1262" spans="2:10" hidden="1" x14ac:dyDescent="0.2">
      <c r="B1262" s="229">
        <f t="shared" si="120"/>
        <v>44693</v>
      </c>
      <c r="C1262" s="228">
        <f t="shared" si="121"/>
        <v>4</v>
      </c>
      <c r="D1262" s="228">
        <v>157</v>
      </c>
      <c r="F1262" s="227">
        <f t="shared" si="122"/>
        <v>8.981317808219179E-5</v>
      </c>
      <c r="G1262" s="226">
        <f t="shared" si="123"/>
        <v>0.10682766895890135</v>
      </c>
      <c r="I1262" s="227">
        <f t="shared" si="124"/>
        <v>5.8148383561643838E-5</v>
      </c>
      <c r="J1262" s="226">
        <f t="shared" si="125"/>
        <v>7.0337296219178752E-2</v>
      </c>
    </row>
    <row r="1263" spans="2:10" hidden="1" x14ac:dyDescent="0.2">
      <c r="B1263" s="229">
        <f t="shared" si="120"/>
        <v>44694</v>
      </c>
      <c r="C1263" s="228">
        <f t="shared" si="121"/>
        <v>4</v>
      </c>
      <c r="D1263" s="228">
        <v>158</v>
      </c>
      <c r="F1263" s="227">
        <f t="shared" si="122"/>
        <v>8.981317808219179E-5</v>
      </c>
      <c r="G1263" s="226">
        <f t="shared" si="123"/>
        <v>0.10691748213698354</v>
      </c>
      <c r="I1263" s="227">
        <f t="shared" si="124"/>
        <v>5.8148383561643838E-5</v>
      </c>
      <c r="J1263" s="226">
        <f t="shared" si="125"/>
        <v>7.0395444602740401E-2</v>
      </c>
    </row>
    <row r="1264" spans="2:10" hidden="1" x14ac:dyDescent="0.2">
      <c r="B1264" s="229">
        <f t="shared" si="120"/>
        <v>44695</v>
      </c>
      <c r="C1264" s="228">
        <f t="shared" si="121"/>
        <v>4</v>
      </c>
      <c r="D1264" s="228">
        <v>159</v>
      </c>
      <c r="F1264" s="227">
        <f t="shared" si="122"/>
        <v>8.981317808219179E-5</v>
      </c>
      <c r="G1264" s="226">
        <f t="shared" si="123"/>
        <v>0.10700729531506574</v>
      </c>
      <c r="I1264" s="227">
        <f t="shared" si="124"/>
        <v>5.8148383561643838E-5</v>
      </c>
      <c r="J1264" s="226">
        <f t="shared" si="125"/>
        <v>7.0453592986302049E-2</v>
      </c>
    </row>
    <row r="1265" spans="2:10" hidden="1" x14ac:dyDescent="0.2">
      <c r="B1265" s="229">
        <f t="shared" si="120"/>
        <v>44696</v>
      </c>
      <c r="C1265" s="228">
        <f t="shared" si="121"/>
        <v>4</v>
      </c>
      <c r="D1265" s="228">
        <v>160</v>
      </c>
      <c r="F1265" s="227">
        <f t="shared" si="122"/>
        <v>8.981317808219179E-5</v>
      </c>
      <c r="G1265" s="226">
        <f t="shared" si="123"/>
        <v>0.10709710849314794</v>
      </c>
      <c r="I1265" s="227">
        <f t="shared" si="124"/>
        <v>5.8148383561643838E-5</v>
      </c>
      <c r="J1265" s="226">
        <f t="shared" si="125"/>
        <v>7.0511741369863698E-2</v>
      </c>
    </row>
    <row r="1266" spans="2:10" hidden="1" x14ac:dyDescent="0.2">
      <c r="B1266" s="229">
        <f t="shared" si="120"/>
        <v>44697</v>
      </c>
      <c r="C1266" s="228">
        <f t="shared" si="121"/>
        <v>4</v>
      </c>
      <c r="D1266" s="228">
        <v>161</v>
      </c>
      <c r="F1266" s="227">
        <f t="shared" si="122"/>
        <v>8.981317808219179E-5</v>
      </c>
      <c r="G1266" s="226">
        <f t="shared" si="123"/>
        <v>0.10718692167123013</v>
      </c>
      <c r="I1266" s="227">
        <f t="shared" si="124"/>
        <v>5.8148383561643838E-5</v>
      </c>
      <c r="J1266" s="226">
        <f t="shared" si="125"/>
        <v>7.0569889753425347E-2</v>
      </c>
    </row>
    <row r="1267" spans="2:10" hidden="1" x14ac:dyDescent="0.2">
      <c r="B1267" s="229">
        <f t="shared" si="120"/>
        <v>44698</v>
      </c>
      <c r="C1267" s="228">
        <f t="shared" si="121"/>
        <v>4</v>
      </c>
      <c r="D1267" s="228">
        <v>162</v>
      </c>
      <c r="F1267" s="227">
        <f t="shared" si="122"/>
        <v>8.981317808219179E-5</v>
      </c>
      <c r="G1267" s="226">
        <f t="shared" si="123"/>
        <v>0.10727673484931233</v>
      </c>
      <c r="I1267" s="227">
        <f t="shared" si="124"/>
        <v>5.8148383561643838E-5</v>
      </c>
      <c r="J1267" s="226">
        <f t="shared" si="125"/>
        <v>7.0628038136986995E-2</v>
      </c>
    </row>
    <row r="1268" spans="2:10" hidden="1" x14ac:dyDescent="0.2">
      <c r="B1268" s="229">
        <f t="shared" si="120"/>
        <v>44699</v>
      </c>
      <c r="C1268" s="228">
        <f t="shared" si="121"/>
        <v>4</v>
      </c>
      <c r="D1268" s="228">
        <v>163</v>
      </c>
      <c r="F1268" s="227">
        <f t="shared" si="122"/>
        <v>8.981317808219179E-5</v>
      </c>
      <c r="G1268" s="226">
        <f t="shared" si="123"/>
        <v>0.10736654802739452</v>
      </c>
      <c r="I1268" s="227">
        <f t="shared" si="124"/>
        <v>5.8148383561643838E-5</v>
      </c>
      <c r="J1268" s="226">
        <f t="shared" si="125"/>
        <v>7.0686186520548644E-2</v>
      </c>
    </row>
    <row r="1269" spans="2:10" hidden="1" x14ac:dyDescent="0.2">
      <c r="B1269" s="229">
        <f t="shared" si="120"/>
        <v>44700</v>
      </c>
      <c r="C1269" s="228">
        <f t="shared" si="121"/>
        <v>4</v>
      </c>
      <c r="D1269" s="228">
        <v>164</v>
      </c>
      <c r="F1269" s="227">
        <f t="shared" si="122"/>
        <v>8.981317808219179E-5</v>
      </c>
      <c r="G1269" s="226">
        <f t="shared" si="123"/>
        <v>0.10745636120547672</v>
      </c>
      <c r="I1269" s="227">
        <f t="shared" si="124"/>
        <v>5.8148383561643838E-5</v>
      </c>
      <c r="J1269" s="226">
        <f t="shared" si="125"/>
        <v>7.0744334904110293E-2</v>
      </c>
    </row>
    <row r="1270" spans="2:10" hidden="1" x14ac:dyDescent="0.2">
      <c r="B1270" s="229">
        <f t="shared" si="120"/>
        <v>44701</v>
      </c>
      <c r="C1270" s="228">
        <f t="shared" si="121"/>
        <v>4</v>
      </c>
      <c r="D1270" s="228">
        <v>165</v>
      </c>
      <c r="F1270" s="227">
        <f t="shared" si="122"/>
        <v>8.981317808219179E-5</v>
      </c>
      <c r="G1270" s="226">
        <f t="shared" si="123"/>
        <v>0.10754617438355892</v>
      </c>
      <c r="I1270" s="227">
        <f t="shared" si="124"/>
        <v>5.8148383561643838E-5</v>
      </c>
      <c r="J1270" s="226">
        <f t="shared" si="125"/>
        <v>7.0802483287671941E-2</v>
      </c>
    </row>
    <row r="1271" spans="2:10" hidden="1" x14ac:dyDescent="0.2">
      <c r="B1271" s="229">
        <f t="shared" si="120"/>
        <v>44702</v>
      </c>
      <c r="C1271" s="228">
        <f t="shared" si="121"/>
        <v>4</v>
      </c>
      <c r="D1271" s="228">
        <v>166</v>
      </c>
      <c r="F1271" s="227">
        <f t="shared" si="122"/>
        <v>8.981317808219179E-5</v>
      </c>
      <c r="G1271" s="226">
        <f t="shared" si="123"/>
        <v>0.10763598756164111</v>
      </c>
      <c r="I1271" s="227">
        <f t="shared" si="124"/>
        <v>5.8148383561643838E-5</v>
      </c>
      <c r="J1271" s="226">
        <f t="shared" si="125"/>
        <v>7.086063167123359E-2</v>
      </c>
    </row>
    <row r="1272" spans="2:10" hidden="1" x14ac:dyDescent="0.2">
      <c r="B1272" s="229">
        <f t="shared" si="120"/>
        <v>44703</v>
      </c>
      <c r="C1272" s="228">
        <f t="shared" si="121"/>
        <v>4</v>
      </c>
      <c r="D1272" s="228">
        <v>167</v>
      </c>
      <c r="F1272" s="227">
        <f t="shared" si="122"/>
        <v>8.981317808219179E-5</v>
      </c>
      <c r="G1272" s="226">
        <f t="shared" si="123"/>
        <v>0.10772580073972331</v>
      </c>
      <c r="I1272" s="227">
        <f t="shared" si="124"/>
        <v>5.8148383561643838E-5</v>
      </c>
      <c r="J1272" s="226">
        <f t="shared" si="125"/>
        <v>7.0918780054795238E-2</v>
      </c>
    </row>
    <row r="1273" spans="2:10" hidden="1" x14ac:dyDescent="0.2">
      <c r="B1273" s="229">
        <f t="shared" si="120"/>
        <v>44704</v>
      </c>
      <c r="C1273" s="228">
        <f t="shared" si="121"/>
        <v>4</v>
      </c>
      <c r="D1273" s="228">
        <v>168</v>
      </c>
      <c r="F1273" s="227">
        <f t="shared" si="122"/>
        <v>8.981317808219179E-5</v>
      </c>
      <c r="G1273" s="226">
        <f t="shared" si="123"/>
        <v>0.1078156139178055</v>
      </c>
      <c r="I1273" s="227">
        <f t="shared" si="124"/>
        <v>5.8148383561643838E-5</v>
      </c>
      <c r="J1273" s="226">
        <f t="shared" si="125"/>
        <v>7.0976928438356887E-2</v>
      </c>
    </row>
    <row r="1274" spans="2:10" hidden="1" x14ac:dyDescent="0.2">
      <c r="B1274" s="229">
        <f t="shared" si="120"/>
        <v>44705</v>
      </c>
      <c r="C1274" s="228">
        <f t="shared" si="121"/>
        <v>4</v>
      </c>
      <c r="D1274" s="228">
        <v>169</v>
      </c>
      <c r="F1274" s="227">
        <f t="shared" si="122"/>
        <v>8.981317808219179E-5</v>
      </c>
      <c r="G1274" s="226">
        <f t="shared" si="123"/>
        <v>0.1079054270958877</v>
      </c>
      <c r="I1274" s="227">
        <f t="shared" si="124"/>
        <v>5.8148383561643838E-5</v>
      </c>
      <c r="J1274" s="226">
        <f t="shared" si="125"/>
        <v>7.1035076821918536E-2</v>
      </c>
    </row>
    <row r="1275" spans="2:10" hidden="1" x14ac:dyDescent="0.2">
      <c r="B1275" s="229">
        <f t="shared" si="120"/>
        <v>44706</v>
      </c>
      <c r="C1275" s="228">
        <f t="shared" si="121"/>
        <v>4</v>
      </c>
      <c r="D1275" s="228">
        <v>170</v>
      </c>
      <c r="F1275" s="227">
        <f t="shared" si="122"/>
        <v>8.981317808219179E-5</v>
      </c>
      <c r="G1275" s="226">
        <f t="shared" si="123"/>
        <v>0.10799524027396989</v>
      </c>
      <c r="I1275" s="227">
        <f t="shared" si="124"/>
        <v>5.8148383561643838E-5</v>
      </c>
      <c r="J1275" s="226">
        <f t="shared" si="125"/>
        <v>7.1093225205480184E-2</v>
      </c>
    </row>
    <row r="1276" spans="2:10" hidden="1" x14ac:dyDescent="0.2">
      <c r="B1276" s="229">
        <f t="shared" si="120"/>
        <v>44707</v>
      </c>
      <c r="C1276" s="228">
        <f t="shared" si="121"/>
        <v>4</v>
      </c>
      <c r="D1276" s="228">
        <v>171</v>
      </c>
      <c r="F1276" s="227">
        <f t="shared" si="122"/>
        <v>8.981317808219179E-5</v>
      </c>
      <c r="G1276" s="226">
        <f t="shared" si="123"/>
        <v>0.10808505345205209</v>
      </c>
      <c r="I1276" s="227">
        <f t="shared" si="124"/>
        <v>5.8148383561643838E-5</v>
      </c>
      <c r="J1276" s="226">
        <f t="shared" si="125"/>
        <v>7.1151373589041833E-2</v>
      </c>
    </row>
    <row r="1277" spans="2:10" hidden="1" x14ac:dyDescent="0.2">
      <c r="B1277" s="229">
        <f t="shared" si="120"/>
        <v>44708</v>
      </c>
      <c r="C1277" s="228">
        <f t="shared" si="121"/>
        <v>4</v>
      </c>
      <c r="D1277" s="228">
        <v>172</v>
      </c>
      <c r="F1277" s="227">
        <f t="shared" si="122"/>
        <v>8.981317808219179E-5</v>
      </c>
      <c r="G1277" s="226">
        <f t="shared" si="123"/>
        <v>0.10817486663013429</v>
      </c>
      <c r="I1277" s="227">
        <f t="shared" si="124"/>
        <v>5.8148383561643838E-5</v>
      </c>
      <c r="J1277" s="226">
        <f t="shared" si="125"/>
        <v>7.1209521972603482E-2</v>
      </c>
    </row>
    <row r="1278" spans="2:10" hidden="1" x14ac:dyDescent="0.2">
      <c r="B1278" s="229">
        <f t="shared" si="120"/>
        <v>44709</v>
      </c>
      <c r="C1278" s="228">
        <f t="shared" si="121"/>
        <v>4</v>
      </c>
      <c r="D1278" s="228">
        <v>173</v>
      </c>
      <c r="F1278" s="227">
        <f t="shared" si="122"/>
        <v>8.981317808219179E-5</v>
      </c>
      <c r="G1278" s="226">
        <f t="shared" si="123"/>
        <v>0.10826467980821648</v>
      </c>
      <c r="I1278" s="227">
        <f t="shared" si="124"/>
        <v>5.8148383561643838E-5</v>
      </c>
      <c r="J1278" s="226">
        <f t="shared" si="125"/>
        <v>7.126767035616513E-2</v>
      </c>
    </row>
    <row r="1279" spans="2:10" hidden="1" x14ac:dyDescent="0.2">
      <c r="B1279" s="229">
        <f t="shared" si="120"/>
        <v>44710</v>
      </c>
      <c r="C1279" s="228">
        <f t="shared" si="121"/>
        <v>4</v>
      </c>
      <c r="D1279" s="228">
        <v>174</v>
      </c>
      <c r="F1279" s="227">
        <f t="shared" si="122"/>
        <v>8.981317808219179E-5</v>
      </c>
      <c r="G1279" s="226">
        <f t="shared" si="123"/>
        <v>0.10835449298629868</v>
      </c>
      <c r="I1279" s="227">
        <f t="shared" si="124"/>
        <v>5.8148383561643838E-5</v>
      </c>
      <c r="J1279" s="226">
        <f t="shared" si="125"/>
        <v>7.1325818739726779E-2</v>
      </c>
    </row>
    <row r="1280" spans="2:10" hidden="1" x14ac:dyDescent="0.2">
      <c r="B1280" s="229">
        <f t="shared" si="120"/>
        <v>44711</v>
      </c>
      <c r="C1280" s="228">
        <f t="shared" si="121"/>
        <v>4</v>
      </c>
      <c r="D1280" s="228">
        <v>175</v>
      </c>
      <c r="F1280" s="227">
        <f t="shared" si="122"/>
        <v>8.981317808219179E-5</v>
      </c>
      <c r="G1280" s="226">
        <f t="shared" si="123"/>
        <v>0.10844430616438087</v>
      </c>
      <c r="I1280" s="227">
        <f t="shared" si="124"/>
        <v>5.8148383561643838E-5</v>
      </c>
      <c r="J1280" s="226">
        <f t="shared" si="125"/>
        <v>7.1383967123288428E-2</v>
      </c>
    </row>
    <row r="1281" spans="2:10" hidden="1" x14ac:dyDescent="0.2">
      <c r="B1281" s="229">
        <f t="shared" si="120"/>
        <v>44712</v>
      </c>
      <c r="C1281" s="228">
        <f t="shared" si="121"/>
        <v>4</v>
      </c>
      <c r="D1281" s="228">
        <v>176</v>
      </c>
      <c r="F1281" s="227">
        <f t="shared" si="122"/>
        <v>8.981317808219179E-5</v>
      </c>
      <c r="G1281" s="226">
        <f t="shared" si="123"/>
        <v>0.10853411934246307</v>
      </c>
      <c r="I1281" s="227">
        <f t="shared" si="124"/>
        <v>5.8148383561643838E-5</v>
      </c>
      <c r="J1281" s="226">
        <f t="shared" si="125"/>
        <v>7.1442115506850076E-2</v>
      </c>
    </row>
    <row r="1282" spans="2:10" x14ac:dyDescent="0.2">
      <c r="B1282" s="229">
        <f t="shared" si="120"/>
        <v>44713</v>
      </c>
      <c r="C1282" s="228">
        <f t="shared" si="121"/>
        <v>4</v>
      </c>
      <c r="D1282" s="228">
        <v>177</v>
      </c>
      <c r="F1282" s="227">
        <f t="shared" si="122"/>
        <v>8.981317808219179E-5</v>
      </c>
      <c r="G1282" s="226">
        <f t="shared" si="123"/>
        <v>0.10862393252054527</v>
      </c>
      <c r="I1282" s="227">
        <f t="shared" si="124"/>
        <v>5.8148383561643838E-5</v>
      </c>
      <c r="J1282" s="226">
        <f t="shared" si="125"/>
        <v>7.1500263890411725E-2</v>
      </c>
    </row>
    <row r="1283" spans="2:10" hidden="1" x14ac:dyDescent="0.2">
      <c r="B1283" s="229">
        <f t="shared" si="120"/>
        <v>44714</v>
      </c>
      <c r="C1283" s="228">
        <f t="shared" si="121"/>
        <v>4</v>
      </c>
      <c r="D1283" s="228">
        <v>178</v>
      </c>
      <c r="F1283" s="227">
        <f t="shared" si="122"/>
        <v>8.981317808219179E-5</v>
      </c>
      <c r="G1283" s="226">
        <f t="shared" si="123"/>
        <v>0.10871374569862746</v>
      </c>
      <c r="I1283" s="227">
        <f t="shared" si="124"/>
        <v>5.8148383561643838E-5</v>
      </c>
      <c r="J1283" s="226">
        <f t="shared" si="125"/>
        <v>7.1558412273973374E-2</v>
      </c>
    </row>
    <row r="1284" spans="2:10" hidden="1" x14ac:dyDescent="0.2">
      <c r="B1284" s="229">
        <f t="shared" si="120"/>
        <v>44715</v>
      </c>
      <c r="C1284" s="228">
        <f t="shared" si="121"/>
        <v>4</v>
      </c>
      <c r="D1284" s="228">
        <v>179</v>
      </c>
      <c r="F1284" s="227">
        <f t="shared" si="122"/>
        <v>8.981317808219179E-5</v>
      </c>
      <c r="G1284" s="226">
        <f t="shared" si="123"/>
        <v>0.10880355887670966</v>
      </c>
      <c r="I1284" s="227">
        <f t="shared" si="124"/>
        <v>5.8148383561643838E-5</v>
      </c>
      <c r="J1284" s="226">
        <f t="shared" si="125"/>
        <v>7.1616560657535022E-2</v>
      </c>
    </row>
    <row r="1285" spans="2:10" hidden="1" x14ac:dyDescent="0.2">
      <c r="B1285" s="229">
        <f t="shared" si="120"/>
        <v>44716</v>
      </c>
      <c r="C1285" s="228">
        <f t="shared" si="121"/>
        <v>4</v>
      </c>
      <c r="D1285" s="228">
        <v>180</v>
      </c>
      <c r="F1285" s="227">
        <f t="shared" si="122"/>
        <v>8.981317808219179E-5</v>
      </c>
      <c r="G1285" s="226">
        <f t="shared" si="123"/>
        <v>0.10889337205479185</v>
      </c>
      <c r="I1285" s="227">
        <f t="shared" si="124"/>
        <v>5.8148383561643838E-5</v>
      </c>
      <c r="J1285" s="226">
        <f t="shared" si="125"/>
        <v>7.1674709041096671E-2</v>
      </c>
    </row>
    <row r="1286" spans="2:10" hidden="1" x14ac:dyDescent="0.2">
      <c r="B1286" s="229">
        <f t="shared" si="120"/>
        <v>44717</v>
      </c>
      <c r="C1286" s="228">
        <f t="shared" si="121"/>
        <v>4</v>
      </c>
      <c r="D1286" s="228">
        <v>181</v>
      </c>
      <c r="F1286" s="227">
        <f t="shared" si="122"/>
        <v>8.981317808219179E-5</v>
      </c>
      <c r="G1286" s="226">
        <f t="shared" si="123"/>
        <v>0.10898318523287405</v>
      </c>
      <c r="I1286" s="227">
        <f t="shared" si="124"/>
        <v>5.8148383561643838E-5</v>
      </c>
      <c r="J1286" s="226">
        <f t="shared" si="125"/>
        <v>7.1732857424658319E-2</v>
      </c>
    </row>
    <row r="1287" spans="2:10" hidden="1" x14ac:dyDescent="0.2">
      <c r="B1287" s="229">
        <f t="shared" si="120"/>
        <v>44718</v>
      </c>
      <c r="C1287" s="228">
        <f t="shared" si="121"/>
        <v>4</v>
      </c>
      <c r="D1287" s="228">
        <v>182</v>
      </c>
      <c r="F1287" s="227">
        <f t="shared" si="122"/>
        <v>8.981317808219179E-5</v>
      </c>
      <c r="G1287" s="226">
        <f t="shared" si="123"/>
        <v>0.10907299841095625</v>
      </c>
      <c r="I1287" s="227">
        <f t="shared" si="124"/>
        <v>5.8148383561643838E-5</v>
      </c>
      <c r="J1287" s="226">
        <f t="shared" si="125"/>
        <v>7.1791005808219968E-2</v>
      </c>
    </row>
    <row r="1288" spans="2:10" hidden="1" x14ac:dyDescent="0.2">
      <c r="B1288" s="229">
        <f t="shared" si="120"/>
        <v>44719</v>
      </c>
      <c r="C1288" s="228">
        <f t="shared" si="121"/>
        <v>4</v>
      </c>
      <c r="D1288" s="228">
        <v>183</v>
      </c>
      <c r="F1288" s="227">
        <f t="shared" si="122"/>
        <v>8.981317808219179E-5</v>
      </c>
      <c r="G1288" s="226">
        <f t="shared" si="123"/>
        <v>0.10916281158903844</v>
      </c>
      <c r="I1288" s="227">
        <f t="shared" si="124"/>
        <v>5.8148383561643838E-5</v>
      </c>
      <c r="J1288" s="226">
        <f t="shared" si="125"/>
        <v>7.1849154191781617E-2</v>
      </c>
    </row>
    <row r="1289" spans="2:10" hidden="1" x14ac:dyDescent="0.2">
      <c r="B1289" s="229">
        <f t="shared" si="120"/>
        <v>44720</v>
      </c>
      <c r="C1289" s="228">
        <f t="shared" si="121"/>
        <v>4</v>
      </c>
      <c r="D1289" s="228">
        <v>184</v>
      </c>
      <c r="F1289" s="227">
        <f t="shared" si="122"/>
        <v>8.981317808219179E-5</v>
      </c>
      <c r="G1289" s="226">
        <f t="shared" si="123"/>
        <v>0.10925262476712064</v>
      </c>
      <c r="I1289" s="227">
        <f t="shared" si="124"/>
        <v>5.8148383561643838E-5</v>
      </c>
      <c r="J1289" s="226">
        <f t="shared" si="125"/>
        <v>7.1907302575343265E-2</v>
      </c>
    </row>
    <row r="1290" spans="2:10" hidden="1" x14ac:dyDescent="0.2">
      <c r="B1290" s="229">
        <f t="shared" si="120"/>
        <v>44721</v>
      </c>
      <c r="C1290" s="228">
        <f t="shared" si="121"/>
        <v>4</v>
      </c>
      <c r="D1290" s="228">
        <v>185</v>
      </c>
      <c r="F1290" s="227">
        <f t="shared" si="122"/>
        <v>8.981317808219179E-5</v>
      </c>
      <c r="G1290" s="226">
        <f t="shared" si="123"/>
        <v>0.10934243794520283</v>
      </c>
      <c r="I1290" s="227">
        <f t="shared" si="124"/>
        <v>5.8148383561643838E-5</v>
      </c>
      <c r="J1290" s="226">
        <f t="shared" si="125"/>
        <v>7.1965450958904914E-2</v>
      </c>
    </row>
    <row r="1291" spans="2:10" hidden="1" x14ac:dyDescent="0.2">
      <c r="B1291" s="229">
        <f t="shared" si="120"/>
        <v>44722</v>
      </c>
      <c r="C1291" s="228">
        <f t="shared" si="121"/>
        <v>4</v>
      </c>
      <c r="D1291" s="228">
        <v>186</v>
      </c>
      <c r="F1291" s="227">
        <f t="shared" si="122"/>
        <v>8.981317808219179E-5</v>
      </c>
      <c r="G1291" s="226">
        <f t="shared" si="123"/>
        <v>0.10943225112328503</v>
      </c>
      <c r="I1291" s="227">
        <f t="shared" si="124"/>
        <v>5.8148383561643838E-5</v>
      </c>
      <c r="J1291" s="226">
        <f t="shared" si="125"/>
        <v>7.2023599342466563E-2</v>
      </c>
    </row>
    <row r="1292" spans="2:10" hidden="1" x14ac:dyDescent="0.2">
      <c r="B1292" s="229">
        <f t="shared" si="120"/>
        <v>44723</v>
      </c>
      <c r="C1292" s="228">
        <f t="shared" si="121"/>
        <v>4</v>
      </c>
      <c r="D1292" s="228">
        <v>187</v>
      </c>
      <c r="F1292" s="227">
        <f t="shared" si="122"/>
        <v>8.981317808219179E-5</v>
      </c>
      <c r="G1292" s="226">
        <f t="shared" si="123"/>
        <v>0.10952206430136723</v>
      </c>
      <c r="I1292" s="227">
        <f t="shared" si="124"/>
        <v>5.8148383561643838E-5</v>
      </c>
      <c r="J1292" s="226">
        <f t="shared" si="125"/>
        <v>7.2081747726028211E-2</v>
      </c>
    </row>
    <row r="1293" spans="2:10" hidden="1" x14ac:dyDescent="0.2">
      <c r="B1293" s="229">
        <f t="shared" si="120"/>
        <v>44724</v>
      </c>
      <c r="C1293" s="228">
        <f t="shared" si="121"/>
        <v>4</v>
      </c>
      <c r="D1293" s="228">
        <v>188</v>
      </c>
      <c r="F1293" s="227">
        <f t="shared" si="122"/>
        <v>8.981317808219179E-5</v>
      </c>
      <c r="G1293" s="226">
        <f t="shared" si="123"/>
        <v>0.10961187747944942</v>
      </c>
      <c r="I1293" s="227">
        <f t="shared" si="124"/>
        <v>5.8148383561643838E-5</v>
      </c>
      <c r="J1293" s="226">
        <f t="shared" si="125"/>
        <v>7.213989610958986E-2</v>
      </c>
    </row>
    <row r="1294" spans="2:10" hidden="1" x14ac:dyDescent="0.2">
      <c r="B1294" s="229">
        <f t="shared" si="120"/>
        <v>44725</v>
      </c>
      <c r="C1294" s="228">
        <f t="shared" si="121"/>
        <v>4</v>
      </c>
      <c r="D1294" s="228">
        <v>189</v>
      </c>
      <c r="F1294" s="227">
        <f t="shared" si="122"/>
        <v>8.981317808219179E-5</v>
      </c>
      <c r="G1294" s="226">
        <f t="shared" si="123"/>
        <v>0.10970169065753162</v>
      </c>
      <c r="I1294" s="227">
        <f t="shared" si="124"/>
        <v>5.8148383561643838E-5</v>
      </c>
      <c r="J1294" s="226">
        <f t="shared" si="125"/>
        <v>7.2198044493151509E-2</v>
      </c>
    </row>
    <row r="1295" spans="2:10" hidden="1" x14ac:dyDescent="0.2">
      <c r="B1295" s="229">
        <f t="shared" si="120"/>
        <v>44726</v>
      </c>
      <c r="C1295" s="228">
        <f t="shared" si="121"/>
        <v>4</v>
      </c>
      <c r="D1295" s="228">
        <v>190</v>
      </c>
      <c r="F1295" s="227">
        <f t="shared" si="122"/>
        <v>8.981317808219179E-5</v>
      </c>
      <c r="G1295" s="226">
        <f t="shared" si="123"/>
        <v>0.10979150383561381</v>
      </c>
      <c r="I1295" s="227">
        <f t="shared" si="124"/>
        <v>5.8148383561643838E-5</v>
      </c>
      <c r="J1295" s="226">
        <f t="shared" si="125"/>
        <v>7.2256192876713157E-2</v>
      </c>
    </row>
    <row r="1296" spans="2:10" hidden="1" x14ac:dyDescent="0.2">
      <c r="B1296" s="229">
        <f t="shared" si="120"/>
        <v>44727</v>
      </c>
      <c r="C1296" s="228">
        <f t="shared" si="121"/>
        <v>4</v>
      </c>
      <c r="D1296" s="228">
        <v>191</v>
      </c>
      <c r="F1296" s="227">
        <f t="shared" si="122"/>
        <v>8.981317808219179E-5</v>
      </c>
      <c r="G1296" s="226">
        <f t="shared" si="123"/>
        <v>0.10988131701369601</v>
      </c>
      <c r="I1296" s="227">
        <f t="shared" si="124"/>
        <v>5.8148383561643838E-5</v>
      </c>
      <c r="J1296" s="226">
        <f t="shared" si="125"/>
        <v>7.2314341260274806E-2</v>
      </c>
    </row>
    <row r="1297" spans="2:10" hidden="1" x14ac:dyDescent="0.2">
      <c r="B1297" s="229">
        <f t="shared" si="120"/>
        <v>44728</v>
      </c>
      <c r="C1297" s="228">
        <f t="shared" si="121"/>
        <v>4</v>
      </c>
      <c r="D1297" s="228">
        <v>192</v>
      </c>
      <c r="F1297" s="227">
        <f t="shared" si="122"/>
        <v>8.981317808219179E-5</v>
      </c>
      <c r="G1297" s="226">
        <f t="shared" si="123"/>
        <v>0.1099711301917782</v>
      </c>
      <c r="I1297" s="227">
        <f t="shared" si="124"/>
        <v>5.8148383561643838E-5</v>
      </c>
      <c r="J1297" s="226">
        <f t="shared" si="125"/>
        <v>7.2372489643836455E-2</v>
      </c>
    </row>
    <row r="1298" spans="2:10" hidden="1" x14ac:dyDescent="0.2">
      <c r="B1298" s="229">
        <f t="shared" si="120"/>
        <v>44729</v>
      </c>
      <c r="C1298" s="228">
        <f t="shared" si="121"/>
        <v>4</v>
      </c>
      <c r="D1298" s="228">
        <v>193</v>
      </c>
      <c r="F1298" s="227">
        <f t="shared" si="122"/>
        <v>8.981317808219179E-5</v>
      </c>
      <c r="G1298" s="226">
        <f t="shared" si="123"/>
        <v>0.1100609433698604</v>
      </c>
      <c r="I1298" s="227">
        <f t="shared" si="124"/>
        <v>5.8148383561643838E-5</v>
      </c>
      <c r="J1298" s="226">
        <f t="shared" si="125"/>
        <v>7.2430638027398103E-2</v>
      </c>
    </row>
    <row r="1299" spans="2:10" hidden="1" x14ac:dyDescent="0.2">
      <c r="B1299" s="229">
        <f t="shared" ref="B1299:B1362" si="126">B1298+1</f>
        <v>44730</v>
      </c>
      <c r="C1299" s="228">
        <f t="shared" ref="C1299:C1362" si="127">C1298</f>
        <v>4</v>
      </c>
      <c r="D1299" s="228">
        <v>194</v>
      </c>
      <c r="F1299" s="227">
        <f t="shared" ref="F1299:F1362" si="128">F1298</f>
        <v>8.981317808219179E-5</v>
      </c>
      <c r="G1299" s="226">
        <f t="shared" ref="G1299:G1362" si="129">G1298+F1299</f>
        <v>0.1101507565479426</v>
      </c>
      <c r="I1299" s="227">
        <f t="shared" ref="I1299:I1362" si="130">I1298</f>
        <v>5.8148383561643838E-5</v>
      </c>
      <c r="J1299" s="226">
        <f t="shared" ref="J1299:J1362" si="131">J1298+I1299</f>
        <v>7.2488786410959752E-2</v>
      </c>
    </row>
    <row r="1300" spans="2:10" hidden="1" x14ac:dyDescent="0.2">
      <c r="B1300" s="229">
        <f t="shared" si="126"/>
        <v>44731</v>
      </c>
      <c r="C1300" s="228">
        <f t="shared" si="127"/>
        <v>4</v>
      </c>
      <c r="D1300" s="228">
        <v>195</v>
      </c>
      <c r="F1300" s="227">
        <f t="shared" si="128"/>
        <v>8.981317808219179E-5</v>
      </c>
      <c r="G1300" s="226">
        <f t="shared" si="129"/>
        <v>0.11024056972602479</v>
      </c>
      <c r="I1300" s="227">
        <f t="shared" si="130"/>
        <v>5.8148383561643838E-5</v>
      </c>
      <c r="J1300" s="226">
        <f t="shared" si="131"/>
        <v>7.25469347945214E-2</v>
      </c>
    </row>
    <row r="1301" spans="2:10" hidden="1" x14ac:dyDescent="0.2">
      <c r="B1301" s="229">
        <f t="shared" si="126"/>
        <v>44732</v>
      </c>
      <c r="C1301" s="228">
        <f t="shared" si="127"/>
        <v>4</v>
      </c>
      <c r="D1301" s="228">
        <v>196</v>
      </c>
      <c r="F1301" s="227">
        <f t="shared" si="128"/>
        <v>8.981317808219179E-5</v>
      </c>
      <c r="G1301" s="226">
        <f t="shared" si="129"/>
        <v>0.11033038290410699</v>
      </c>
      <c r="I1301" s="227">
        <f t="shared" si="130"/>
        <v>5.8148383561643838E-5</v>
      </c>
      <c r="J1301" s="226">
        <f t="shared" si="131"/>
        <v>7.2605083178083049E-2</v>
      </c>
    </row>
    <row r="1302" spans="2:10" hidden="1" x14ac:dyDescent="0.2">
      <c r="B1302" s="229">
        <f t="shared" si="126"/>
        <v>44733</v>
      </c>
      <c r="C1302" s="228">
        <f t="shared" si="127"/>
        <v>4</v>
      </c>
      <c r="D1302" s="228">
        <v>197</v>
      </c>
      <c r="F1302" s="227">
        <f t="shared" si="128"/>
        <v>8.981317808219179E-5</v>
      </c>
      <c r="G1302" s="226">
        <f t="shared" si="129"/>
        <v>0.11042019608218918</v>
      </c>
      <c r="I1302" s="227">
        <f t="shared" si="130"/>
        <v>5.8148383561643838E-5</v>
      </c>
      <c r="J1302" s="226">
        <f t="shared" si="131"/>
        <v>7.2663231561644698E-2</v>
      </c>
    </row>
    <row r="1303" spans="2:10" hidden="1" x14ac:dyDescent="0.2">
      <c r="B1303" s="229">
        <f t="shared" si="126"/>
        <v>44734</v>
      </c>
      <c r="C1303" s="228">
        <f t="shared" si="127"/>
        <v>4</v>
      </c>
      <c r="D1303" s="228">
        <v>198</v>
      </c>
      <c r="F1303" s="227">
        <f t="shared" si="128"/>
        <v>8.981317808219179E-5</v>
      </c>
      <c r="G1303" s="226">
        <f t="shared" si="129"/>
        <v>0.11051000926027138</v>
      </c>
      <c r="I1303" s="227">
        <f t="shared" si="130"/>
        <v>5.8148383561643838E-5</v>
      </c>
      <c r="J1303" s="226">
        <f t="shared" si="131"/>
        <v>7.2721379945206346E-2</v>
      </c>
    </row>
    <row r="1304" spans="2:10" hidden="1" x14ac:dyDescent="0.2">
      <c r="B1304" s="229">
        <f t="shared" si="126"/>
        <v>44735</v>
      </c>
      <c r="C1304" s="228">
        <f t="shared" si="127"/>
        <v>4</v>
      </c>
      <c r="D1304" s="228">
        <v>199</v>
      </c>
      <c r="F1304" s="227">
        <f t="shared" si="128"/>
        <v>8.981317808219179E-5</v>
      </c>
      <c r="G1304" s="226">
        <f t="shared" si="129"/>
        <v>0.11059982243835358</v>
      </c>
      <c r="I1304" s="227">
        <f t="shared" si="130"/>
        <v>5.8148383561643838E-5</v>
      </c>
      <c r="J1304" s="226">
        <f t="shared" si="131"/>
        <v>7.2779528328767995E-2</v>
      </c>
    </row>
    <row r="1305" spans="2:10" hidden="1" x14ac:dyDescent="0.2">
      <c r="B1305" s="229">
        <f t="shared" si="126"/>
        <v>44736</v>
      </c>
      <c r="C1305" s="228">
        <f t="shared" si="127"/>
        <v>4</v>
      </c>
      <c r="D1305" s="228">
        <v>200</v>
      </c>
      <c r="F1305" s="227">
        <f t="shared" si="128"/>
        <v>8.981317808219179E-5</v>
      </c>
      <c r="G1305" s="226">
        <f t="shared" si="129"/>
        <v>0.11068963561643577</v>
      </c>
      <c r="I1305" s="227">
        <f t="shared" si="130"/>
        <v>5.8148383561643838E-5</v>
      </c>
      <c r="J1305" s="226">
        <f t="shared" si="131"/>
        <v>7.2837676712329644E-2</v>
      </c>
    </row>
    <row r="1306" spans="2:10" hidden="1" x14ac:dyDescent="0.2">
      <c r="B1306" s="229">
        <f t="shared" si="126"/>
        <v>44737</v>
      </c>
      <c r="C1306" s="228">
        <f t="shared" si="127"/>
        <v>4</v>
      </c>
      <c r="D1306" s="228">
        <v>201</v>
      </c>
      <c r="F1306" s="227">
        <f t="shared" si="128"/>
        <v>8.981317808219179E-5</v>
      </c>
      <c r="G1306" s="226">
        <f t="shared" si="129"/>
        <v>0.11077944879451797</v>
      </c>
      <c r="I1306" s="227">
        <f t="shared" si="130"/>
        <v>5.8148383561643838E-5</v>
      </c>
      <c r="J1306" s="226">
        <f t="shared" si="131"/>
        <v>7.2895825095891292E-2</v>
      </c>
    </row>
    <row r="1307" spans="2:10" hidden="1" x14ac:dyDescent="0.2">
      <c r="B1307" s="229">
        <f t="shared" si="126"/>
        <v>44738</v>
      </c>
      <c r="C1307" s="228">
        <f t="shared" si="127"/>
        <v>4</v>
      </c>
      <c r="D1307" s="228">
        <v>202</v>
      </c>
      <c r="F1307" s="227">
        <f t="shared" si="128"/>
        <v>8.981317808219179E-5</v>
      </c>
      <c r="G1307" s="226">
        <f t="shared" si="129"/>
        <v>0.11086926197260016</v>
      </c>
      <c r="I1307" s="227">
        <f t="shared" si="130"/>
        <v>5.8148383561643838E-5</v>
      </c>
      <c r="J1307" s="226">
        <f t="shared" si="131"/>
        <v>7.2953973479452941E-2</v>
      </c>
    </row>
    <row r="1308" spans="2:10" hidden="1" x14ac:dyDescent="0.2">
      <c r="B1308" s="229">
        <f t="shared" si="126"/>
        <v>44739</v>
      </c>
      <c r="C1308" s="228">
        <f t="shared" si="127"/>
        <v>4</v>
      </c>
      <c r="D1308" s="228">
        <v>203</v>
      </c>
      <c r="F1308" s="227">
        <f t="shared" si="128"/>
        <v>8.981317808219179E-5</v>
      </c>
      <c r="G1308" s="226">
        <f t="shared" si="129"/>
        <v>0.11095907515068236</v>
      </c>
      <c r="I1308" s="227">
        <f t="shared" si="130"/>
        <v>5.8148383561643838E-5</v>
      </c>
      <c r="J1308" s="226">
        <f t="shared" si="131"/>
        <v>7.301212186301459E-2</v>
      </c>
    </row>
    <row r="1309" spans="2:10" hidden="1" x14ac:dyDescent="0.2">
      <c r="B1309" s="229">
        <f t="shared" si="126"/>
        <v>44740</v>
      </c>
      <c r="C1309" s="228">
        <f t="shared" si="127"/>
        <v>4</v>
      </c>
      <c r="D1309" s="228">
        <v>204</v>
      </c>
      <c r="F1309" s="227">
        <f t="shared" si="128"/>
        <v>8.981317808219179E-5</v>
      </c>
      <c r="G1309" s="226">
        <f t="shared" si="129"/>
        <v>0.11104888832876456</v>
      </c>
      <c r="I1309" s="227">
        <f t="shared" si="130"/>
        <v>5.8148383561643838E-5</v>
      </c>
      <c r="J1309" s="226">
        <f t="shared" si="131"/>
        <v>7.3070270246576238E-2</v>
      </c>
    </row>
    <row r="1310" spans="2:10" hidden="1" x14ac:dyDescent="0.2">
      <c r="B1310" s="229">
        <f t="shared" si="126"/>
        <v>44741</v>
      </c>
      <c r="C1310" s="228">
        <f t="shared" si="127"/>
        <v>4</v>
      </c>
      <c r="D1310" s="228">
        <v>205</v>
      </c>
      <c r="F1310" s="227">
        <f t="shared" si="128"/>
        <v>8.981317808219179E-5</v>
      </c>
      <c r="G1310" s="226">
        <f t="shared" si="129"/>
        <v>0.11113870150684675</v>
      </c>
      <c r="I1310" s="227">
        <f t="shared" si="130"/>
        <v>5.8148383561643838E-5</v>
      </c>
      <c r="J1310" s="226">
        <f t="shared" si="131"/>
        <v>7.3128418630137887E-2</v>
      </c>
    </row>
    <row r="1311" spans="2:10" hidden="1" x14ac:dyDescent="0.2">
      <c r="B1311" s="229">
        <f t="shared" si="126"/>
        <v>44742</v>
      </c>
      <c r="C1311" s="228">
        <f t="shared" si="127"/>
        <v>4</v>
      </c>
      <c r="D1311" s="228">
        <v>206</v>
      </c>
      <c r="F1311" s="227">
        <f t="shared" si="128"/>
        <v>8.981317808219179E-5</v>
      </c>
      <c r="G1311" s="226">
        <f t="shared" si="129"/>
        <v>0.11122851468492895</v>
      </c>
      <c r="I1311" s="227">
        <f t="shared" si="130"/>
        <v>5.8148383561643838E-5</v>
      </c>
      <c r="J1311" s="226">
        <f t="shared" si="131"/>
        <v>7.3186567013699536E-2</v>
      </c>
    </row>
    <row r="1312" spans="2:10" x14ac:dyDescent="0.2">
      <c r="B1312" s="229">
        <f t="shared" si="126"/>
        <v>44743</v>
      </c>
      <c r="C1312" s="228">
        <f t="shared" si="127"/>
        <v>4</v>
      </c>
      <c r="D1312" s="228">
        <v>207</v>
      </c>
      <c r="F1312" s="227">
        <f t="shared" si="128"/>
        <v>8.981317808219179E-5</v>
      </c>
      <c r="G1312" s="226">
        <f t="shared" si="129"/>
        <v>0.11131832786301114</v>
      </c>
      <c r="I1312" s="227">
        <f t="shared" si="130"/>
        <v>5.8148383561643838E-5</v>
      </c>
      <c r="J1312" s="226">
        <f t="shared" si="131"/>
        <v>7.3244715397261184E-2</v>
      </c>
    </row>
    <row r="1313" spans="2:10" hidden="1" x14ac:dyDescent="0.2">
      <c r="B1313" s="229">
        <f t="shared" si="126"/>
        <v>44744</v>
      </c>
      <c r="C1313" s="228">
        <f t="shared" si="127"/>
        <v>4</v>
      </c>
      <c r="D1313" s="228">
        <v>208</v>
      </c>
      <c r="F1313" s="227">
        <f t="shared" si="128"/>
        <v>8.981317808219179E-5</v>
      </c>
      <c r="G1313" s="226">
        <f t="shared" si="129"/>
        <v>0.11140814104109334</v>
      </c>
      <c r="I1313" s="227">
        <f t="shared" si="130"/>
        <v>5.8148383561643838E-5</v>
      </c>
      <c r="J1313" s="226">
        <f t="shared" si="131"/>
        <v>7.3302863780822833E-2</v>
      </c>
    </row>
    <row r="1314" spans="2:10" hidden="1" x14ac:dyDescent="0.2">
      <c r="B1314" s="229">
        <f t="shared" si="126"/>
        <v>44745</v>
      </c>
      <c r="C1314" s="228">
        <f t="shared" si="127"/>
        <v>4</v>
      </c>
      <c r="D1314" s="228">
        <v>209</v>
      </c>
      <c r="F1314" s="227">
        <f t="shared" si="128"/>
        <v>8.981317808219179E-5</v>
      </c>
      <c r="G1314" s="226">
        <f t="shared" si="129"/>
        <v>0.11149795421917554</v>
      </c>
      <c r="I1314" s="227">
        <f t="shared" si="130"/>
        <v>5.8148383561643838E-5</v>
      </c>
      <c r="J1314" s="226">
        <f t="shared" si="131"/>
        <v>7.3361012164384481E-2</v>
      </c>
    </row>
    <row r="1315" spans="2:10" hidden="1" x14ac:dyDescent="0.2">
      <c r="B1315" s="229">
        <f t="shared" si="126"/>
        <v>44746</v>
      </c>
      <c r="C1315" s="228">
        <f t="shared" si="127"/>
        <v>4</v>
      </c>
      <c r="D1315" s="228">
        <v>210</v>
      </c>
      <c r="F1315" s="227">
        <f t="shared" si="128"/>
        <v>8.981317808219179E-5</v>
      </c>
      <c r="G1315" s="226">
        <f t="shared" si="129"/>
        <v>0.11158776739725773</v>
      </c>
      <c r="I1315" s="227">
        <f t="shared" si="130"/>
        <v>5.8148383561643838E-5</v>
      </c>
      <c r="J1315" s="226">
        <f t="shared" si="131"/>
        <v>7.341916054794613E-2</v>
      </c>
    </row>
    <row r="1316" spans="2:10" hidden="1" x14ac:dyDescent="0.2">
      <c r="B1316" s="229">
        <f t="shared" si="126"/>
        <v>44747</v>
      </c>
      <c r="C1316" s="228">
        <f t="shared" si="127"/>
        <v>4</v>
      </c>
      <c r="D1316" s="228">
        <v>211</v>
      </c>
      <c r="F1316" s="227">
        <f t="shared" si="128"/>
        <v>8.981317808219179E-5</v>
      </c>
      <c r="G1316" s="226">
        <f t="shared" si="129"/>
        <v>0.11167758057533993</v>
      </c>
      <c r="I1316" s="227">
        <f t="shared" si="130"/>
        <v>5.8148383561643838E-5</v>
      </c>
      <c r="J1316" s="226">
        <f t="shared" si="131"/>
        <v>7.3477308931507779E-2</v>
      </c>
    </row>
    <row r="1317" spans="2:10" hidden="1" x14ac:dyDescent="0.2">
      <c r="B1317" s="229">
        <f t="shared" si="126"/>
        <v>44748</v>
      </c>
      <c r="C1317" s="228">
        <f t="shared" si="127"/>
        <v>4</v>
      </c>
      <c r="D1317" s="228">
        <v>212</v>
      </c>
      <c r="F1317" s="227">
        <f t="shared" si="128"/>
        <v>8.981317808219179E-5</v>
      </c>
      <c r="G1317" s="226">
        <f t="shared" si="129"/>
        <v>0.11176739375342212</v>
      </c>
      <c r="I1317" s="227">
        <f t="shared" si="130"/>
        <v>5.8148383561643838E-5</v>
      </c>
      <c r="J1317" s="226">
        <f t="shared" si="131"/>
        <v>7.3535457315069427E-2</v>
      </c>
    </row>
    <row r="1318" spans="2:10" hidden="1" x14ac:dyDescent="0.2">
      <c r="B1318" s="229">
        <f t="shared" si="126"/>
        <v>44749</v>
      </c>
      <c r="C1318" s="228">
        <f t="shared" si="127"/>
        <v>4</v>
      </c>
      <c r="D1318" s="228">
        <v>213</v>
      </c>
      <c r="F1318" s="227">
        <f t="shared" si="128"/>
        <v>8.981317808219179E-5</v>
      </c>
      <c r="G1318" s="226">
        <f t="shared" si="129"/>
        <v>0.11185720693150432</v>
      </c>
      <c r="I1318" s="227">
        <f t="shared" si="130"/>
        <v>5.8148383561643838E-5</v>
      </c>
      <c r="J1318" s="226">
        <f t="shared" si="131"/>
        <v>7.3593605698631076E-2</v>
      </c>
    </row>
    <row r="1319" spans="2:10" hidden="1" x14ac:dyDescent="0.2">
      <c r="B1319" s="229">
        <f t="shared" si="126"/>
        <v>44750</v>
      </c>
      <c r="C1319" s="228">
        <f t="shared" si="127"/>
        <v>4</v>
      </c>
      <c r="D1319" s="228">
        <v>214</v>
      </c>
      <c r="F1319" s="227">
        <f t="shared" si="128"/>
        <v>8.981317808219179E-5</v>
      </c>
      <c r="G1319" s="226">
        <f t="shared" si="129"/>
        <v>0.11194702010958651</v>
      </c>
      <c r="I1319" s="227">
        <f t="shared" si="130"/>
        <v>5.8148383561643838E-5</v>
      </c>
      <c r="J1319" s="226">
        <f t="shared" si="131"/>
        <v>7.3651754082192725E-2</v>
      </c>
    </row>
    <row r="1320" spans="2:10" hidden="1" x14ac:dyDescent="0.2">
      <c r="B1320" s="229">
        <f t="shared" si="126"/>
        <v>44751</v>
      </c>
      <c r="C1320" s="228">
        <f t="shared" si="127"/>
        <v>4</v>
      </c>
      <c r="D1320" s="228">
        <v>215</v>
      </c>
      <c r="F1320" s="227">
        <f t="shared" si="128"/>
        <v>8.981317808219179E-5</v>
      </c>
      <c r="G1320" s="226">
        <f t="shared" si="129"/>
        <v>0.11203683328766871</v>
      </c>
      <c r="I1320" s="227">
        <f t="shared" si="130"/>
        <v>5.8148383561643838E-5</v>
      </c>
      <c r="J1320" s="226">
        <f t="shared" si="131"/>
        <v>7.3709902465754373E-2</v>
      </c>
    </row>
    <row r="1321" spans="2:10" hidden="1" x14ac:dyDescent="0.2">
      <c r="B1321" s="229">
        <f t="shared" si="126"/>
        <v>44752</v>
      </c>
      <c r="C1321" s="228">
        <f t="shared" si="127"/>
        <v>4</v>
      </c>
      <c r="D1321" s="228">
        <v>216</v>
      </c>
      <c r="F1321" s="227">
        <f t="shared" si="128"/>
        <v>8.981317808219179E-5</v>
      </c>
      <c r="G1321" s="226">
        <f t="shared" si="129"/>
        <v>0.11212664646575091</v>
      </c>
      <c r="I1321" s="227">
        <f t="shared" si="130"/>
        <v>5.8148383561643838E-5</v>
      </c>
      <c r="J1321" s="226">
        <f t="shared" si="131"/>
        <v>7.3768050849316022E-2</v>
      </c>
    </row>
    <row r="1322" spans="2:10" hidden="1" x14ac:dyDescent="0.2">
      <c r="B1322" s="229">
        <f t="shared" si="126"/>
        <v>44753</v>
      </c>
      <c r="C1322" s="228">
        <f t="shared" si="127"/>
        <v>4</v>
      </c>
      <c r="D1322" s="228">
        <v>217</v>
      </c>
      <c r="F1322" s="227">
        <f t="shared" si="128"/>
        <v>8.981317808219179E-5</v>
      </c>
      <c r="G1322" s="226">
        <f t="shared" si="129"/>
        <v>0.1122164596438331</v>
      </c>
      <c r="I1322" s="227">
        <f t="shared" si="130"/>
        <v>5.8148383561643838E-5</v>
      </c>
      <c r="J1322" s="226">
        <f t="shared" si="131"/>
        <v>7.3826199232877671E-2</v>
      </c>
    </row>
    <row r="1323" spans="2:10" hidden="1" x14ac:dyDescent="0.2">
      <c r="B1323" s="229">
        <f t="shared" si="126"/>
        <v>44754</v>
      </c>
      <c r="C1323" s="228">
        <f t="shared" si="127"/>
        <v>4</v>
      </c>
      <c r="D1323" s="228">
        <v>218</v>
      </c>
      <c r="F1323" s="227">
        <f t="shared" si="128"/>
        <v>8.981317808219179E-5</v>
      </c>
      <c r="G1323" s="226">
        <f t="shared" si="129"/>
        <v>0.1123062728219153</v>
      </c>
      <c r="I1323" s="227">
        <f t="shared" si="130"/>
        <v>5.8148383561643838E-5</v>
      </c>
      <c r="J1323" s="226">
        <f t="shared" si="131"/>
        <v>7.3884347616439319E-2</v>
      </c>
    </row>
    <row r="1324" spans="2:10" hidden="1" x14ac:dyDescent="0.2">
      <c r="B1324" s="229">
        <f t="shared" si="126"/>
        <v>44755</v>
      </c>
      <c r="C1324" s="228">
        <f t="shared" si="127"/>
        <v>4</v>
      </c>
      <c r="D1324" s="228">
        <v>219</v>
      </c>
      <c r="F1324" s="227">
        <f t="shared" si="128"/>
        <v>8.981317808219179E-5</v>
      </c>
      <c r="G1324" s="226">
        <f t="shared" si="129"/>
        <v>0.11239608599999749</v>
      </c>
      <c r="I1324" s="227">
        <f t="shared" si="130"/>
        <v>5.8148383561643838E-5</v>
      </c>
      <c r="J1324" s="226">
        <f t="shared" si="131"/>
        <v>7.3942496000000968E-2</v>
      </c>
    </row>
    <row r="1325" spans="2:10" hidden="1" x14ac:dyDescent="0.2">
      <c r="B1325" s="229">
        <f t="shared" si="126"/>
        <v>44756</v>
      </c>
      <c r="C1325" s="228">
        <f t="shared" si="127"/>
        <v>4</v>
      </c>
      <c r="D1325" s="228">
        <v>220</v>
      </c>
      <c r="F1325" s="227">
        <f t="shared" si="128"/>
        <v>8.981317808219179E-5</v>
      </c>
      <c r="G1325" s="226">
        <f t="shared" si="129"/>
        <v>0.11248589917807969</v>
      </c>
      <c r="I1325" s="227">
        <f t="shared" si="130"/>
        <v>5.8148383561643838E-5</v>
      </c>
      <c r="J1325" s="226">
        <f t="shared" si="131"/>
        <v>7.4000644383562617E-2</v>
      </c>
    </row>
    <row r="1326" spans="2:10" hidden="1" x14ac:dyDescent="0.2">
      <c r="B1326" s="229">
        <f t="shared" si="126"/>
        <v>44757</v>
      </c>
      <c r="C1326" s="228">
        <f t="shared" si="127"/>
        <v>4</v>
      </c>
      <c r="D1326" s="228">
        <v>221</v>
      </c>
      <c r="F1326" s="227">
        <f t="shared" si="128"/>
        <v>8.981317808219179E-5</v>
      </c>
      <c r="G1326" s="226">
        <f t="shared" si="129"/>
        <v>0.11257571235616189</v>
      </c>
      <c r="I1326" s="227">
        <f t="shared" si="130"/>
        <v>5.8148383561643838E-5</v>
      </c>
      <c r="J1326" s="226">
        <f t="shared" si="131"/>
        <v>7.4058792767124265E-2</v>
      </c>
    </row>
    <row r="1327" spans="2:10" hidden="1" x14ac:dyDescent="0.2">
      <c r="B1327" s="229">
        <f t="shared" si="126"/>
        <v>44758</v>
      </c>
      <c r="C1327" s="228">
        <f t="shared" si="127"/>
        <v>4</v>
      </c>
      <c r="D1327" s="228">
        <v>222</v>
      </c>
      <c r="F1327" s="227">
        <f t="shared" si="128"/>
        <v>8.981317808219179E-5</v>
      </c>
      <c r="G1327" s="226">
        <f t="shared" si="129"/>
        <v>0.11266552553424408</v>
      </c>
      <c r="I1327" s="227">
        <f t="shared" si="130"/>
        <v>5.8148383561643838E-5</v>
      </c>
      <c r="J1327" s="226">
        <f t="shared" si="131"/>
        <v>7.4116941150685914E-2</v>
      </c>
    </row>
    <row r="1328" spans="2:10" hidden="1" x14ac:dyDescent="0.2">
      <c r="B1328" s="229">
        <f t="shared" si="126"/>
        <v>44759</v>
      </c>
      <c r="C1328" s="228">
        <f t="shared" si="127"/>
        <v>4</v>
      </c>
      <c r="D1328" s="228">
        <v>223</v>
      </c>
      <c r="F1328" s="227">
        <f t="shared" si="128"/>
        <v>8.981317808219179E-5</v>
      </c>
      <c r="G1328" s="226">
        <f t="shared" si="129"/>
        <v>0.11275533871232628</v>
      </c>
      <c r="I1328" s="227">
        <f t="shared" si="130"/>
        <v>5.8148383561643838E-5</v>
      </c>
      <c r="J1328" s="226">
        <f t="shared" si="131"/>
        <v>7.4175089534247562E-2</v>
      </c>
    </row>
    <row r="1329" spans="2:10" hidden="1" x14ac:dyDescent="0.2">
      <c r="B1329" s="229">
        <f t="shared" si="126"/>
        <v>44760</v>
      </c>
      <c r="C1329" s="228">
        <f t="shared" si="127"/>
        <v>4</v>
      </c>
      <c r="D1329" s="228">
        <v>224</v>
      </c>
      <c r="F1329" s="227">
        <f t="shared" si="128"/>
        <v>8.981317808219179E-5</v>
      </c>
      <c r="G1329" s="226">
        <f t="shared" si="129"/>
        <v>0.11284515189040847</v>
      </c>
      <c r="I1329" s="227">
        <f t="shared" si="130"/>
        <v>5.8148383561643838E-5</v>
      </c>
      <c r="J1329" s="226">
        <f t="shared" si="131"/>
        <v>7.4233237917809211E-2</v>
      </c>
    </row>
    <row r="1330" spans="2:10" hidden="1" x14ac:dyDescent="0.2">
      <c r="B1330" s="229">
        <f t="shared" si="126"/>
        <v>44761</v>
      </c>
      <c r="C1330" s="228">
        <f t="shared" si="127"/>
        <v>4</v>
      </c>
      <c r="D1330" s="228">
        <v>225</v>
      </c>
      <c r="F1330" s="227">
        <f t="shared" si="128"/>
        <v>8.981317808219179E-5</v>
      </c>
      <c r="G1330" s="226">
        <f t="shared" si="129"/>
        <v>0.11293496506849067</v>
      </c>
      <c r="I1330" s="227">
        <f t="shared" si="130"/>
        <v>5.8148383561643838E-5</v>
      </c>
      <c r="J1330" s="226">
        <f t="shared" si="131"/>
        <v>7.429138630137086E-2</v>
      </c>
    </row>
    <row r="1331" spans="2:10" hidden="1" x14ac:dyDescent="0.2">
      <c r="B1331" s="229">
        <f t="shared" si="126"/>
        <v>44762</v>
      </c>
      <c r="C1331" s="228">
        <f t="shared" si="127"/>
        <v>4</v>
      </c>
      <c r="D1331" s="228">
        <v>226</v>
      </c>
      <c r="F1331" s="227">
        <f t="shared" si="128"/>
        <v>8.981317808219179E-5</v>
      </c>
      <c r="G1331" s="226">
        <f t="shared" si="129"/>
        <v>0.11302477824657287</v>
      </c>
      <c r="I1331" s="227">
        <f t="shared" si="130"/>
        <v>5.8148383561643838E-5</v>
      </c>
      <c r="J1331" s="226">
        <f t="shared" si="131"/>
        <v>7.4349534684932508E-2</v>
      </c>
    </row>
    <row r="1332" spans="2:10" hidden="1" x14ac:dyDescent="0.2">
      <c r="B1332" s="229">
        <f t="shared" si="126"/>
        <v>44763</v>
      </c>
      <c r="C1332" s="228">
        <f t="shared" si="127"/>
        <v>4</v>
      </c>
      <c r="D1332" s="228">
        <v>227</v>
      </c>
      <c r="F1332" s="227">
        <f t="shared" si="128"/>
        <v>8.981317808219179E-5</v>
      </c>
      <c r="G1332" s="226">
        <f t="shared" si="129"/>
        <v>0.11311459142465506</v>
      </c>
      <c r="I1332" s="227">
        <f t="shared" si="130"/>
        <v>5.8148383561643838E-5</v>
      </c>
      <c r="J1332" s="226">
        <f t="shared" si="131"/>
        <v>7.4407683068494157E-2</v>
      </c>
    </row>
    <row r="1333" spans="2:10" hidden="1" x14ac:dyDescent="0.2">
      <c r="B1333" s="229">
        <f t="shared" si="126"/>
        <v>44764</v>
      </c>
      <c r="C1333" s="228">
        <f t="shared" si="127"/>
        <v>4</v>
      </c>
      <c r="D1333" s="228">
        <v>228</v>
      </c>
      <c r="F1333" s="227">
        <f t="shared" si="128"/>
        <v>8.981317808219179E-5</v>
      </c>
      <c r="G1333" s="226">
        <f t="shared" si="129"/>
        <v>0.11320440460273726</v>
      </c>
      <c r="I1333" s="227">
        <f t="shared" si="130"/>
        <v>5.8148383561643838E-5</v>
      </c>
      <c r="J1333" s="226">
        <f t="shared" si="131"/>
        <v>7.4465831452055806E-2</v>
      </c>
    </row>
    <row r="1334" spans="2:10" hidden="1" x14ac:dyDescent="0.2">
      <c r="B1334" s="229">
        <f t="shared" si="126"/>
        <v>44765</v>
      </c>
      <c r="C1334" s="228">
        <f t="shared" si="127"/>
        <v>4</v>
      </c>
      <c r="D1334" s="228">
        <v>229</v>
      </c>
      <c r="F1334" s="227">
        <f t="shared" si="128"/>
        <v>8.981317808219179E-5</v>
      </c>
      <c r="G1334" s="226">
        <f t="shared" si="129"/>
        <v>0.11329421778081945</v>
      </c>
      <c r="I1334" s="227">
        <f t="shared" si="130"/>
        <v>5.8148383561643838E-5</v>
      </c>
      <c r="J1334" s="226">
        <f t="shared" si="131"/>
        <v>7.4523979835617454E-2</v>
      </c>
    </row>
    <row r="1335" spans="2:10" hidden="1" x14ac:dyDescent="0.2">
      <c r="B1335" s="229">
        <f t="shared" si="126"/>
        <v>44766</v>
      </c>
      <c r="C1335" s="228">
        <f t="shared" si="127"/>
        <v>4</v>
      </c>
      <c r="D1335" s="228">
        <v>230</v>
      </c>
      <c r="F1335" s="227">
        <f t="shared" si="128"/>
        <v>8.981317808219179E-5</v>
      </c>
      <c r="G1335" s="226">
        <f t="shared" si="129"/>
        <v>0.11338403095890165</v>
      </c>
      <c r="I1335" s="227">
        <f t="shared" si="130"/>
        <v>5.8148383561643838E-5</v>
      </c>
      <c r="J1335" s="226">
        <f t="shared" si="131"/>
        <v>7.4582128219179103E-2</v>
      </c>
    </row>
    <row r="1336" spans="2:10" hidden="1" x14ac:dyDescent="0.2">
      <c r="B1336" s="229">
        <f t="shared" si="126"/>
        <v>44767</v>
      </c>
      <c r="C1336" s="228">
        <f t="shared" si="127"/>
        <v>4</v>
      </c>
      <c r="D1336" s="228">
        <v>231</v>
      </c>
      <c r="F1336" s="227">
        <f t="shared" si="128"/>
        <v>8.981317808219179E-5</v>
      </c>
      <c r="G1336" s="226">
        <f t="shared" si="129"/>
        <v>0.11347384413698385</v>
      </c>
      <c r="I1336" s="227">
        <f t="shared" si="130"/>
        <v>5.8148383561643838E-5</v>
      </c>
      <c r="J1336" s="226">
        <f t="shared" si="131"/>
        <v>7.4640276602740752E-2</v>
      </c>
    </row>
    <row r="1337" spans="2:10" hidden="1" x14ac:dyDescent="0.2">
      <c r="B1337" s="229">
        <f t="shared" si="126"/>
        <v>44768</v>
      </c>
      <c r="C1337" s="228">
        <f t="shared" si="127"/>
        <v>4</v>
      </c>
      <c r="D1337" s="228">
        <v>232</v>
      </c>
      <c r="F1337" s="227">
        <f t="shared" si="128"/>
        <v>8.981317808219179E-5</v>
      </c>
      <c r="G1337" s="226">
        <f t="shared" si="129"/>
        <v>0.11356365731506604</v>
      </c>
      <c r="I1337" s="227">
        <f t="shared" si="130"/>
        <v>5.8148383561643838E-5</v>
      </c>
      <c r="J1337" s="226">
        <f t="shared" si="131"/>
        <v>7.46984249863024E-2</v>
      </c>
    </row>
    <row r="1338" spans="2:10" hidden="1" x14ac:dyDescent="0.2">
      <c r="B1338" s="229">
        <f t="shared" si="126"/>
        <v>44769</v>
      </c>
      <c r="C1338" s="228">
        <f t="shared" si="127"/>
        <v>4</v>
      </c>
      <c r="D1338" s="228">
        <v>233</v>
      </c>
      <c r="F1338" s="227">
        <f t="shared" si="128"/>
        <v>8.981317808219179E-5</v>
      </c>
      <c r="G1338" s="226">
        <f t="shared" si="129"/>
        <v>0.11365347049314824</v>
      </c>
      <c r="I1338" s="227">
        <f t="shared" si="130"/>
        <v>5.8148383561643838E-5</v>
      </c>
      <c r="J1338" s="226">
        <f t="shared" si="131"/>
        <v>7.4756573369864049E-2</v>
      </c>
    </row>
    <row r="1339" spans="2:10" hidden="1" x14ac:dyDescent="0.2">
      <c r="B1339" s="229">
        <f t="shared" si="126"/>
        <v>44770</v>
      </c>
      <c r="C1339" s="228">
        <f t="shared" si="127"/>
        <v>4</v>
      </c>
      <c r="D1339" s="228">
        <v>234</v>
      </c>
      <c r="F1339" s="227">
        <f t="shared" si="128"/>
        <v>8.981317808219179E-5</v>
      </c>
      <c r="G1339" s="226">
        <f t="shared" si="129"/>
        <v>0.11374328367123043</v>
      </c>
      <c r="I1339" s="227">
        <f t="shared" si="130"/>
        <v>5.8148383561643838E-5</v>
      </c>
      <c r="J1339" s="226">
        <f t="shared" si="131"/>
        <v>7.4814721753425698E-2</v>
      </c>
    </row>
    <row r="1340" spans="2:10" hidden="1" x14ac:dyDescent="0.2">
      <c r="B1340" s="229">
        <f t="shared" si="126"/>
        <v>44771</v>
      </c>
      <c r="C1340" s="228">
        <f t="shared" si="127"/>
        <v>4</v>
      </c>
      <c r="D1340" s="228">
        <v>235</v>
      </c>
      <c r="F1340" s="227">
        <f t="shared" si="128"/>
        <v>8.981317808219179E-5</v>
      </c>
      <c r="G1340" s="226">
        <f t="shared" si="129"/>
        <v>0.11383309684931263</v>
      </c>
      <c r="I1340" s="227">
        <f t="shared" si="130"/>
        <v>5.8148383561643838E-5</v>
      </c>
      <c r="J1340" s="226">
        <f t="shared" si="131"/>
        <v>7.4872870136987346E-2</v>
      </c>
    </row>
    <row r="1341" spans="2:10" hidden="1" x14ac:dyDescent="0.2">
      <c r="B1341" s="229">
        <f t="shared" si="126"/>
        <v>44772</v>
      </c>
      <c r="C1341" s="228">
        <f t="shared" si="127"/>
        <v>4</v>
      </c>
      <c r="D1341" s="228">
        <v>236</v>
      </c>
      <c r="F1341" s="227">
        <f t="shared" si="128"/>
        <v>8.981317808219179E-5</v>
      </c>
      <c r="G1341" s="226">
        <f t="shared" si="129"/>
        <v>0.11392291002739482</v>
      </c>
      <c r="I1341" s="227">
        <f t="shared" si="130"/>
        <v>5.8148383561643838E-5</v>
      </c>
      <c r="J1341" s="226">
        <f t="shared" si="131"/>
        <v>7.4931018520548995E-2</v>
      </c>
    </row>
    <row r="1342" spans="2:10" hidden="1" x14ac:dyDescent="0.2">
      <c r="B1342" s="229">
        <f t="shared" si="126"/>
        <v>44773</v>
      </c>
      <c r="C1342" s="228">
        <f t="shared" si="127"/>
        <v>4</v>
      </c>
      <c r="D1342" s="228">
        <v>237</v>
      </c>
      <c r="F1342" s="227">
        <f t="shared" si="128"/>
        <v>8.981317808219179E-5</v>
      </c>
      <c r="G1342" s="226">
        <f t="shared" si="129"/>
        <v>0.11401272320547702</v>
      </c>
      <c r="I1342" s="227">
        <f t="shared" si="130"/>
        <v>5.8148383561643838E-5</v>
      </c>
      <c r="J1342" s="226">
        <f t="shared" si="131"/>
        <v>7.4989166904110643E-2</v>
      </c>
    </row>
    <row r="1343" spans="2:10" x14ac:dyDescent="0.2">
      <c r="B1343" s="229">
        <f t="shared" si="126"/>
        <v>44774</v>
      </c>
      <c r="C1343" s="228">
        <f t="shared" si="127"/>
        <v>4</v>
      </c>
      <c r="D1343" s="228">
        <v>238</v>
      </c>
      <c r="F1343" s="227">
        <f t="shared" si="128"/>
        <v>8.981317808219179E-5</v>
      </c>
      <c r="G1343" s="226">
        <f t="shared" si="129"/>
        <v>0.11410253638355922</v>
      </c>
      <c r="I1343" s="227">
        <f t="shared" si="130"/>
        <v>5.8148383561643838E-5</v>
      </c>
      <c r="J1343" s="226">
        <f t="shared" si="131"/>
        <v>7.5047315287672292E-2</v>
      </c>
    </row>
    <row r="1344" spans="2:10" hidden="1" x14ac:dyDescent="0.2">
      <c r="B1344" s="229">
        <f t="shared" si="126"/>
        <v>44775</v>
      </c>
      <c r="C1344" s="228">
        <f t="shared" si="127"/>
        <v>4</v>
      </c>
      <c r="D1344" s="228">
        <v>239</v>
      </c>
      <c r="F1344" s="227">
        <f t="shared" si="128"/>
        <v>8.981317808219179E-5</v>
      </c>
      <c r="G1344" s="226">
        <f t="shared" si="129"/>
        <v>0.11419234956164141</v>
      </c>
      <c r="I1344" s="227">
        <f t="shared" si="130"/>
        <v>5.8148383561643838E-5</v>
      </c>
      <c r="J1344" s="226">
        <f t="shared" si="131"/>
        <v>7.5105463671233941E-2</v>
      </c>
    </row>
    <row r="1345" spans="2:10" hidden="1" x14ac:dyDescent="0.2">
      <c r="B1345" s="229">
        <f t="shared" si="126"/>
        <v>44776</v>
      </c>
      <c r="C1345" s="228">
        <f t="shared" si="127"/>
        <v>4</v>
      </c>
      <c r="D1345" s="228">
        <v>240</v>
      </c>
      <c r="F1345" s="227">
        <f t="shared" si="128"/>
        <v>8.981317808219179E-5</v>
      </c>
      <c r="G1345" s="226">
        <f t="shared" si="129"/>
        <v>0.11428216273972361</v>
      </c>
      <c r="I1345" s="227">
        <f t="shared" si="130"/>
        <v>5.8148383561643838E-5</v>
      </c>
      <c r="J1345" s="226">
        <f t="shared" si="131"/>
        <v>7.5163612054795589E-2</v>
      </c>
    </row>
    <row r="1346" spans="2:10" hidden="1" x14ac:dyDescent="0.2">
      <c r="B1346" s="229">
        <f t="shared" si="126"/>
        <v>44777</v>
      </c>
      <c r="C1346" s="228">
        <f t="shared" si="127"/>
        <v>4</v>
      </c>
      <c r="D1346" s="228">
        <v>241</v>
      </c>
      <c r="F1346" s="227">
        <f t="shared" si="128"/>
        <v>8.981317808219179E-5</v>
      </c>
      <c r="G1346" s="226">
        <f t="shared" si="129"/>
        <v>0.1143719759178058</v>
      </c>
      <c r="I1346" s="227">
        <f t="shared" si="130"/>
        <v>5.8148383561643838E-5</v>
      </c>
      <c r="J1346" s="226">
        <f t="shared" si="131"/>
        <v>7.5221760438357238E-2</v>
      </c>
    </row>
    <row r="1347" spans="2:10" hidden="1" x14ac:dyDescent="0.2">
      <c r="B1347" s="229">
        <f t="shared" si="126"/>
        <v>44778</v>
      </c>
      <c r="C1347" s="228">
        <f t="shared" si="127"/>
        <v>4</v>
      </c>
      <c r="D1347" s="228">
        <v>242</v>
      </c>
      <c r="F1347" s="227">
        <f t="shared" si="128"/>
        <v>8.981317808219179E-5</v>
      </c>
      <c r="G1347" s="226">
        <f t="shared" si="129"/>
        <v>0.114461789095888</v>
      </c>
      <c r="I1347" s="227">
        <f t="shared" si="130"/>
        <v>5.8148383561643838E-5</v>
      </c>
      <c r="J1347" s="226">
        <f t="shared" si="131"/>
        <v>7.5279908821918887E-2</v>
      </c>
    </row>
    <row r="1348" spans="2:10" hidden="1" x14ac:dyDescent="0.2">
      <c r="B1348" s="229">
        <f t="shared" si="126"/>
        <v>44779</v>
      </c>
      <c r="C1348" s="228">
        <f t="shared" si="127"/>
        <v>4</v>
      </c>
      <c r="D1348" s="228">
        <v>243</v>
      </c>
      <c r="F1348" s="227">
        <f t="shared" si="128"/>
        <v>8.981317808219179E-5</v>
      </c>
      <c r="G1348" s="226">
        <f t="shared" si="129"/>
        <v>0.1145516022739702</v>
      </c>
      <c r="I1348" s="227">
        <f t="shared" si="130"/>
        <v>5.8148383561643838E-5</v>
      </c>
      <c r="J1348" s="226">
        <f t="shared" si="131"/>
        <v>7.5338057205480535E-2</v>
      </c>
    </row>
    <row r="1349" spans="2:10" hidden="1" x14ac:dyDescent="0.2">
      <c r="B1349" s="229">
        <f t="shared" si="126"/>
        <v>44780</v>
      </c>
      <c r="C1349" s="228">
        <f t="shared" si="127"/>
        <v>4</v>
      </c>
      <c r="D1349" s="228">
        <v>244</v>
      </c>
      <c r="F1349" s="227">
        <f t="shared" si="128"/>
        <v>8.981317808219179E-5</v>
      </c>
      <c r="G1349" s="226">
        <f t="shared" si="129"/>
        <v>0.11464141545205239</v>
      </c>
      <c r="I1349" s="227">
        <f t="shared" si="130"/>
        <v>5.8148383561643838E-5</v>
      </c>
      <c r="J1349" s="226">
        <f t="shared" si="131"/>
        <v>7.5396205589042184E-2</v>
      </c>
    </row>
    <row r="1350" spans="2:10" hidden="1" x14ac:dyDescent="0.2">
      <c r="B1350" s="229">
        <f t="shared" si="126"/>
        <v>44781</v>
      </c>
      <c r="C1350" s="228">
        <f t="shared" si="127"/>
        <v>4</v>
      </c>
      <c r="D1350" s="228">
        <v>245</v>
      </c>
      <c r="F1350" s="227">
        <f t="shared" si="128"/>
        <v>8.981317808219179E-5</v>
      </c>
      <c r="G1350" s="226">
        <f t="shared" si="129"/>
        <v>0.11473122863013459</v>
      </c>
      <c r="I1350" s="227">
        <f t="shared" si="130"/>
        <v>5.8148383561643838E-5</v>
      </c>
      <c r="J1350" s="226">
        <f t="shared" si="131"/>
        <v>7.5454353972603833E-2</v>
      </c>
    </row>
    <row r="1351" spans="2:10" hidden="1" x14ac:dyDescent="0.2">
      <c r="B1351" s="229">
        <f t="shared" si="126"/>
        <v>44782</v>
      </c>
      <c r="C1351" s="228">
        <f t="shared" si="127"/>
        <v>4</v>
      </c>
      <c r="D1351" s="228">
        <v>246</v>
      </c>
      <c r="F1351" s="227">
        <f t="shared" si="128"/>
        <v>8.981317808219179E-5</v>
      </c>
      <c r="G1351" s="226">
        <f t="shared" si="129"/>
        <v>0.11482104180821678</v>
      </c>
      <c r="I1351" s="227">
        <f t="shared" si="130"/>
        <v>5.8148383561643838E-5</v>
      </c>
      <c r="J1351" s="226">
        <f t="shared" si="131"/>
        <v>7.5512502356165481E-2</v>
      </c>
    </row>
    <row r="1352" spans="2:10" hidden="1" x14ac:dyDescent="0.2">
      <c r="B1352" s="229">
        <f t="shared" si="126"/>
        <v>44783</v>
      </c>
      <c r="C1352" s="228">
        <f t="shared" si="127"/>
        <v>4</v>
      </c>
      <c r="D1352" s="228">
        <v>247</v>
      </c>
      <c r="F1352" s="227">
        <f t="shared" si="128"/>
        <v>8.981317808219179E-5</v>
      </c>
      <c r="G1352" s="226">
        <f t="shared" si="129"/>
        <v>0.11491085498629898</v>
      </c>
      <c r="I1352" s="227">
        <f t="shared" si="130"/>
        <v>5.8148383561643838E-5</v>
      </c>
      <c r="J1352" s="226">
        <f t="shared" si="131"/>
        <v>7.557065073972713E-2</v>
      </c>
    </row>
    <row r="1353" spans="2:10" hidden="1" x14ac:dyDescent="0.2">
      <c r="B1353" s="229">
        <f t="shared" si="126"/>
        <v>44784</v>
      </c>
      <c r="C1353" s="228">
        <f t="shared" si="127"/>
        <v>4</v>
      </c>
      <c r="D1353" s="228">
        <v>248</v>
      </c>
      <c r="F1353" s="227">
        <f t="shared" si="128"/>
        <v>8.981317808219179E-5</v>
      </c>
      <c r="G1353" s="226">
        <f t="shared" si="129"/>
        <v>0.11500066816438118</v>
      </c>
      <c r="I1353" s="227">
        <f t="shared" si="130"/>
        <v>5.8148383561643838E-5</v>
      </c>
      <c r="J1353" s="226">
        <f t="shared" si="131"/>
        <v>7.5628799123288779E-2</v>
      </c>
    </row>
    <row r="1354" spans="2:10" hidden="1" x14ac:dyDescent="0.2">
      <c r="B1354" s="229">
        <f t="shared" si="126"/>
        <v>44785</v>
      </c>
      <c r="C1354" s="228">
        <f t="shared" si="127"/>
        <v>4</v>
      </c>
      <c r="D1354" s="228">
        <v>249</v>
      </c>
      <c r="F1354" s="227">
        <f t="shared" si="128"/>
        <v>8.981317808219179E-5</v>
      </c>
      <c r="G1354" s="226">
        <f t="shared" si="129"/>
        <v>0.11509048134246337</v>
      </c>
      <c r="I1354" s="227">
        <f t="shared" si="130"/>
        <v>5.8148383561643838E-5</v>
      </c>
      <c r="J1354" s="226">
        <f t="shared" si="131"/>
        <v>7.5686947506850427E-2</v>
      </c>
    </row>
    <row r="1355" spans="2:10" hidden="1" x14ac:dyDescent="0.2">
      <c r="B1355" s="229">
        <f t="shared" si="126"/>
        <v>44786</v>
      </c>
      <c r="C1355" s="228">
        <f t="shared" si="127"/>
        <v>4</v>
      </c>
      <c r="D1355" s="228">
        <v>250</v>
      </c>
      <c r="F1355" s="227">
        <f t="shared" si="128"/>
        <v>8.981317808219179E-5</v>
      </c>
      <c r="G1355" s="226">
        <f t="shared" si="129"/>
        <v>0.11518029452054557</v>
      </c>
      <c r="I1355" s="227">
        <f t="shared" si="130"/>
        <v>5.8148383561643838E-5</v>
      </c>
      <c r="J1355" s="226">
        <f t="shared" si="131"/>
        <v>7.5745095890412076E-2</v>
      </c>
    </row>
    <row r="1356" spans="2:10" hidden="1" x14ac:dyDescent="0.2">
      <c r="B1356" s="229">
        <f t="shared" si="126"/>
        <v>44787</v>
      </c>
      <c r="C1356" s="228">
        <f t="shared" si="127"/>
        <v>4</v>
      </c>
      <c r="D1356" s="228">
        <v>251</v>
      </c>
      <c r="F1356" s="227">
        <f t="shared" si="128"/>
        <v>8.981317808219179E-5</v>
      </c>
      <c r="G1356" s="226">
        <f t="shared" si="129"/>
        <v>0.11527010769862776</v>
      </c>
      <c r="I1356" s="227">
        <f t="shared" si="130"/>
        <v>5.8148383561643838E-5</v>
      </c>
      <c r="J1356" s="226">
        <f t="shared" si="131"/>
        <v>7.5803244273973724E-2</v>
      </c>
    </row>
    <row r="1357" spans="2:10" hidden="1" x14ac:dyDescent="0.2">
      <c r="B1357" s="229">
        <f t="shared" si="126"/>
        <v>44788</v>
      </c>
      <c r="C1357" s="228">
        <f t="shared" si="127"/>
        <v>4</v>
      </c>
      <c r="D1357" s="228">
        <v>252</v>
      </c>
      <c r="F1357" s="227">
        <f t="shared" si="128"/>
        <v>8.981317808219179E-5</v>
      </c>
      <c r="G1357" s="226">
        <f t="shared" si="129"/>
        <v>0.11535992087670996</v>
      </c>
      <c r="I1357" s="227">
        <f t="shared" si="130"/>
        <v>5.8148383561643838E-5</v>
      </c>
      <c r="J1357" s="226">
        <f t="shared" si="131"/>
        <v>7.5861392657535373E-2</v>
      </c>
    </row>
    <row r="1358" spans="2:10" hidden="1" x14ac:dyDescent="0.2">
      <c r="B1358" s="229">
        <f t="shared" si="126"/>
        <v>44789</v>
      </c>
      <c r="C1358" s="228">
        <f t="shared" si="127"/>
        <v>4</v>
      </c>
      <c r="D1358" s="228">
        <v>253</v>
      </c>
      <c r="F1358" s="227">
        <f t="shared" si="128"/>
        <v>8.981317808219179E-5</v>
      </c>
      <c r="G1358" s="226">
        <f t="shared" si="129"/>
        <v>0.11544973405479216</v>
      </c>
      <c r="I1358" s="227">
        <f t="shared" si="130"/>
        <v>5.8148383561643838E-5</v>
      </c>
      <c r="J1358" s="226">
        <f t="shared" si="131"/>
        <v>7.5919541041097022E-2</v>
      </c>
    </row>
    <row r="1359" spans="2:10" hidden="1" x14ac:dyDescent="0.2">
      <c r="B1359" s="229">
        <f t="shared" si="126"/>
        <v>44790</v>
      </c>
      <c r="C1359" s="228">
        <f t="shared" si="127"/>
        <v>4</v>
      </c>
      <c r="D1359" s="228">
        <v>254</v>
      </c>
      <c r="F1359" s="227">
        <f t="shared" si="128"/>
        <v>8.981317808219179E-5</v>
      </c>
      <c r="G1359" s="226">
        <f t="shared" si="129"/>
        <v>0.11553954723287435</v>
      </c>
      <c r="I1359" s="227">
        <f t="shared" si="130"/>
        <v>5.8148383561643838E-5</v>
      </c>
      <c r="J1359" s="226">
        <f t="shared" si="131"/>
        <v>7.597768942465867E-2</v>
      </c>
    </row>
    <row r="1360" spans="2:10" hidden="1" x14ac:dyDescent="0.2">
      <c r="B1360" s="229">
        <f t="shared" si="126"/>
        <v>44791</v>
      </c>
      <c r="C1360" s="228">
        <f t="shared" si="127"/>
        <v>4</v>
      </c>
      <c r="D1360" s="228">
        <v>255</v>
      </c>
      <c r="F1360" s="227">
        <f t="shared" si="128"/>
        <v>8.981317808219179E-5</v>
      </c>
      <c r="G1360" s="226">
        <f t="shared" si="129"/>
        <v>0.11562936041095655</v>
      </c>
      <c r="I1360" s="227">
        <f t="shared" si="130"/>
        <v>5.8148383561643838E-5</v>
      </c>
      <c r="J1360" s="226">
        <f t="shared" si="131"/>
        <v>7.6035837808220319E-2</v>
      </c>
    </row>
    <row r="1361" spans="2:10" hidden="1" x14ac:dyDescent="0.2">
      <c r="B1361" s="229">
        <f t="shared" si="126"/>
        <v>44792</v>
      </c>
      <c r="C1361" s="228">
        <f t="shared" si="127"/>
        <v>4</v>
      </c>
      <c r="D1361" s="228">
        <v>256</v>
      </c>
      <c r="F1361" s="227">
        <f t="shared" si="128"/>
        <v>8.981317808219179E-5</v>
      </c>
      <c r="G1361" s="226">
        <f t="shared" si="129"/>
        <v>0.11571917358903874</v>
      </c>
      <c r="I1361" s="227">
        <f t="shared" si="130"/>
        <v>5.8148383561643838E-5</v>
      </c>
      <c r="J1361" s="226">
        <f t="shared" si="131"/>
        <v>7.6093986191781968E-2</v>
      </c>
    </row>
    <row r="1362" spans="2:10" hidden="1" x14ac:dyDescent="0.2">
      <c r="B1362" s="229">
        <f t="shared" si="126"/>
        <v>44793</v>
      </c>
      <c r="C1362" s="228">
        <f t="shared" si="127"/>
        <v>4</v>
      </c>
      <c r="D1362" s="228">
        <v>257</v>
      </c>
      <c r="F1362" s="227">
        <f t="shared" si="128"/>
        <v>8.981317808219179E-5</v>
      </c>
      <c r="G1362" s="226">
        <f t="shared" si="129"/>
        <v>0.11580898676712094</v>
      </c>
      <c r="I1362" s="227">
        <f t="shared" si="130"/>
        <v>5.8148383561643838E-5</v>
      </c>
      <c r="J1362" s="226">
        <f t="shared" si="131"/>
        <v>7.6152134575343616E-2</v>
      </c>
    </row>
    <row r="1363" spans="2:10" hidden="1" x14ac:dyDescent="0.2">
      <c r="B1363" s="229">
        <f t="shared" ref="B1363:B1426" si="132">B1362+1</f>
        <v>44794</v>
      </c>
      <c r="C1363" s="228">
        <f t="shared" ref="C1363:C1426" si="133">C1362</f>
        <v>4</v>
      </c>
      <c r="D1363" s="228">
        <v>258</v>
      </c>
      <c r="F1363" s="227">
        <f t="shared" ref="F1363:F1426" si="134">F1362</f>
        <v>8.981317808219179E-5</v>
      </c>
      <c r="G1363" s="226">
        <f t="shared" ref="G1363:G1426" si="135">G1362+F1363</f>
        <v>0.11589879994520313</v>
      </c>
      <c r="I1363" s="227">
        <f t="shared" ref="I1363:I1426" si="136">I1362</f>
        <v>5.8148383561643838E-5</v>
      </c>
      <c r="J1363" s="226">
        <f t="shared" ref="J1363:J1426" si="137">J1362+I1363</f>
        <v>7.6210282958905265E-2</v>
      </c>
    </row>
    <row r="1364" spans="2:10" hidden="1" x14ac:dyDescent="0.2">
      <c r="B1364" s="229">
        <f t="shared" si="132"/>
        <v>44795</v>
      </c>
      <c r="C1364" s="228">
        <f t="shared" si="133"/>
        <v>4</v>
      </c>
      <c r="D1364" s="228">
        <v>259</v>
      </c>
      <c r="F1364" s="227">
        <f t="shared" si="134"/>
        <v>8.981317808219179E-5</v>
      </c>
      <c r="G1364" s="226">
        <f t="shared" si="135"/>
        <v>0.11598861312328533</v>
      </c>
      <c r="I1364" s="227">
        <f t="shared" si="136"/>
        <v>5.8148383561643838E-5</v>
      </c>
      <c r="J1364" s="226">
        <f t="shared" si="137"/>
        <v>7.6268431342466914E-2</v>
      </c>
    </row>
    <row r="1365" spans="2:10" hidden="1" x14ac:dyDescent="0.2">
      <c r="B1365" s="229">
        <f t="shared" si="132"/>
        <v>44796</v>
      </c>
      <c r="C1365" s="228">
        <f t="shared" si="133"/>
        <v>4</v>
      </c>
      <c r="D1365" s="228">
        <v>260</v>
      </c>
      <c r="F1365" s="227">
        <f t="shared" si="134"/>
        <v>8.981317808219179E-5</v>
      </c>
      <c r="G1365" s="226">
        <f t="shared" si="135"/>
        <v>0.11607842630136753</v>
      </c>
      <c r="I1365" s="227">
        <f t="shared" si="136"/>
        <v>5.8148383561643838E-5</v>
      </c>
      <c r="J1365" s="226">
        <f t="shared" si="137"/>
        <v>7.6326579726028562E-2</v>
      </c>
    </row>
    <row r="1366" spans="2:10" hidden="1" x14ac:dyDescent="0.2">
      <c r="B1366" s="229">
        <f t="shared" si="132"/>
        <v>44797</v>
      </c>
      <c r="C1366" s="228">
        <f t="shared" si="133"/>
        <v>4</v>
      </c>
      <c r="D1366" s="228">
        <v>261</v>
      </c>
      <c r="F1366" s="227">
        <f t="shared" si="134"/>
        <v>8.981317808219179E-5</v>
      </c>
      <c r="G1366" s="226">
        <f t="shared" si="135"/>
        <v>0.11616823947944972</v>
      </c>
      <c r="I1366" s="227">
        <f t="shared" si="136"/>
        <v>5.8148383561643838E-5</v>
      </c>
      <c r="J1366" s="226">
        <f t="shared" si="137"/>
        <v>7.6384728109590211E-2</v>
      </c>
    </row>
    <row r="1367" spans="2:10" hidden="1" x14ac:dyDescent="0.2">
      <c r="B1367" s="229">
        <f t="shared" si="132"/>
        <v>44798</v>
      </c>
      <c r="C1367" s="228">
        <f t="shared" si="133"/>
        <v>4</v>
      </c>
      <c r="D1367" s="228">
        <v>262</v>
      </c>
      <c r="F1367" s="227">
        <f t="shared" si="134"/>
        <v>8.981317808219179E-5</v>
      </c>
      <c r="G1367" s="226">
        <f t="shared" si="135"/>
        <v>0.11625805265753192</v>
      </c>
      <c r="I1367" s="227">
        <f t="shared" si="136"/>
        <v>5.8148383561643838E-5</v>
      </c>
      <c r="J1367" s="226">
        <f t="shared" si="137"/>
        <v>7.644287649315186E-2</v>
      </c>
    </row>
    <row r="1368" spans="2:10" hidden="1" x14ac:dyDescent="0.2">
      <c r="B1368" s="229">
        <f t="shared" si="132"/>
        <v>44799</v>
      </c>
      <c r="C1368" s="228">
        <f t="shared" si="133"/>
        <v>4</v>
      </c>
      <c r="D1368" s="228">
        <v>263</v>
      </c>
      <c r="F1368" s="227">
        <f t="shared" si="134"/>
        <v>8.981317808219179E-5</v>
      </c>
      <c r="G1368" s="226">
        <f t="shared" si="135"/>
        <v>0.11634786583561411</v>
      </c>
      <c r="I1368" s="227">
        <f t="shared" si="136"/>
        <v>5.8148383561643838E-5</v>
      </c>
      <c r="J1368" s="226">
        <f t="shared" si="137"/>
        <v>7.6501024876713508E-2</v>
      </c>
    </row>
    <row r="1369" spans="2:10" hidden="1" x14ac:dyDescent="0.2">
      <c r="B1369" s="229">
        <f t="shared" si="132"/>
        <v>44800</v>
      </c>
      <c r="C1369" s="228">
        <f t="shared" si="133"/>
        <v>4</v>
      </c>
      <c r="D1369" s="228">
        <v>264</v>
      </c>
      <c r="F1369" s="227">
        <f t="shared" si="134"/>
        <v>8.981317808219179E-5</v>
      </c>
      <c r="G1369" s="226">
        <f t="shared" si="135"/>
        <v>0.11643767901369631</v>
      </c>
      <c r="I1369" s="227">
        <f t="shared" si="136"/>
        <v>5.8148383561643838E-5</v>
      </c>
      <c r="J1369" s="226">
        <f t="shared" si="137"/>
        <v>7.6559173260275157E-2</v>
      </c>
    </row>
    <row r="1370" spans="2:10" hidden="1" x14ac:dyDescent="0.2">
      <c r="B1370" s="229">
        <f t="shared" si="132"/>
        <v>44801</v>
      </c>
      <c r="C1370" s="228">
        <f t="shared" si="133"/>
        <v>4</v>
      </c>
      <c r="D1370" s="228">
        <v>265</v>
      </c>
      <c r="F1370" s="227">
        <f t="shared" si="134"/>
        <v>8.981317808219179E-5</v>
      </c>
      <c r="G1370" s="226">
        <f t="shared" si="135"/>
        <v>0.11652749219177851</v>
      </c>
      <c r="I1370" s="227">
        <f t="shared" si="136"/>
        <v>5.8148383561643838E-5</v>
      </c>
      <c r="J1370" s="226">
        <f t="shared" si="137"/>
        <v>7.6617321643836805E-2</v>
      </c>
    </row>
    <row r="1371" spans="2:10" hidden="1" x14ac:dyDescent="0.2">
      <c r="B1371" s="229">
        <f t="shared" si="132"/>
        <v>44802</v>
      </c>
      <c r="C1371" s="228">
        <f t="shared" si="133"/>
        <v>4</v>
      </c>
      <c r="D1371" s="228">
        <v>266</v>
      </c>
      <c r="F1371" s="227">
        <f t="shared" si="134"/>
        <v>8.981317808219179E-5</v>
      </c>
      <c r="G1371" s="226">
        <f t="shared" si="135"/>
        <v>0.1166173053698607</v>
      </c>
      <c r="I1371" s="227">
        <f t="shared" si="136"/>
        <v>5.8148383561643838E-5</v>
      </c>
      <c r="J1371" s="226">
        <f t="shared" si="137"/>
        <v>7.6675470027398454E-2</v>
      </c>
    </row>
    <row r="1372" spans="2:10" hidden="1" x14ac:dyDescent="0.2">
      <c r="B1372" s="229">
        <f t="shared" si="132"/>
        <v>44803</v>
      </c>
      <c r="C1372" s="228">
        <f t="shared" si="133"/>
        <v>4</v>
      </c>
      <c r="D1372" s="228">
        <v>267</v>
      </c>
      <c r="F1372" s="227">
        <f t="shared" si="134"/>
        <v>8.981317808219179E-5</v>
      </c>
      <c r="G1372" s="226">
        <f t="shared" si="135"/>
        <v>0.1167071185479429</v>
      </c>
      <c r="I1372" s="227">
        <f t="shared" si="136"/>
        <v>5.8148383561643838E-5</v>
      </c>
      <c r="J1372" s="226">
        <f t="shared" si="137"/>
        <v>7.6733618410960103E-2</v>
      </c>
    </row>
    <row r="1373" spans="2:10" hidden="1" x14ac:dyDescent="0.2">
      <c r="B1373" s="229">
        <f t="shared" si="132"/>
        <v>44804</v>
      </c>
      <c r="C1373" s="228">
        <f t="shared" si="133"/>
        <v>4</v>
      </c>
      <c r="D1373" s="228">
        <v>268</v>
      </c>
      <c r="F1373" s="227">
        <f t="shared" si="134"/>
        <v>8.981317808219179E-5</v>
      </c>
      <c r="G1373" s="226">
        <f t="shared" si="135"/>
        <v>0.11679693172602509</v>
      </c>
      <c r="I1373" s="227">
        <f t="shared" si="136"/>
        <v>5.8148383561643838E-5</v>
      </c>
      <c r="J1373" s="226">
        <f t="shared" si="137"/>
        <v>7.6791766794521751E-2</v>
      </c>
    </row>
    <row r="1374" spans="2:10" x14ac:dyDescent="0.2">
      <c r="B1374" s="229">
        <f t="shared" si="132"/>
        <v>44805</v>
      </c>
      <c r="C1374" s="228">
        <f t="shared" si="133"/>
        <v>4</v>
      </c>
      <c r="D1374" s="228">
        <v>269</v>
      </c>
      <c r="F1374" s="227">
        <f t="shared" si="134"/>
        <v>8.981317808219179E-5</v>
      </c>
      <c r="G1374" s="226">
        <f t="shared" si="135"/>
        <v>0.11688674490410729</v>
      </c>
      <c r="I1374" s="227">
        <f t="shared" si="136"/>
        <v>5.8148383561643838E-5</v>
      </c>
      <c r="J1374" s="226">
        <f t="shared" si="137"/>
        <v>7.68499151780834E-2</v>
      </c>
    </row>
    <row r="1375" spans="2:10" hidden="1" x14ac:dyDescent="0.2">
      <c r="B1375" s="229">
        <f t="shared" si="132"/>
        <v>44806</v>
      </c>
      <c r="C1375" s="228">
        <f t="shared" si="133"/>
        <v>4</v>
      </c>
      <c r="D1375" s="228">
        <v>270</v>
      </c>
      <c r="F1375" s="227">
        <f t="shared" si="134"/>
        <v>8.981317808219179E-5</v>
      </c>
      <c r="G1375" s="226">
        <f t="shared" si="135"/>
        <v>0.11697655808218949</v>
      </c>
      <c r="I1375" s="227">
        <f t="shared" si="136"/>
        <v>5.8148383561643838E-5</v>
      </c>
      <c r="J1375" s="226">
        <f t="shared" si="137"/>
        <v>7.6908063561645049E-2</v>
      </c>
    </row>
    <row r="1376" spans="2:10" hidden="1" x14ac:dyDescent="0.2">
      <c r="B1376" s="229">
        <f t="shared" si="132"/>
        <v>44807</v>
      </c>
      <c r="C1376" s="228">
        <f t="shared" si="133"/>
        <v>4</v>
      </c>
      <c r="D1376" s="228">
        <v>271</v>
      </c>
      <c r="F1376" s="227">
        <f t="shared" si="134"/>
        <v>8.981317808219179E-5</v>
      </c>
      <c r="G1376" s="226">
        <f t="shared" si="135"/>
        <v>0.11706637126027168</v>
      </c>
      <c r="I1376" s="227">
        <f t="shared" si="136"/>
        <v>5.8148383561643838E-5</v>
      </c>
      <c r="J1376" s="226">
        <f t="shared" si="137"/>
        <v>7.6966211945206697E-2</v>
      </c>
    </row>
    <row r="1377" spans="2:10" hidden="1" x14ac:dyDescent="0.2">
      <c r="B1377" s="229">
        <f t="shared" si="132"/>
        <v>44808</v>
      </c>
      <c r="C1377" s="228">
        <f t="shared" si="133"/>
        <v>4</v>
      </c>
      <c r="D1377" s="228">
        <v>272</v>
      </c>
      <c r="F1377" s="227">
        <f t="shared" si="134"/>
        <v>8.981317808219179E-5</v>
      </c>
      <c r="G1377" s="226">
        <f t="shared" si="135"/>
        <v>0.11715618443835388</v>
      </c>
      <c r="I1377" s="227">
        <f t="shared" si="136"/>
        <v>5.8148383561643838E-5</v>
      </c>
      <c r="J1377" s="226">
        <f t="shared" si="137"/>
        <v>7.7024360328768346E-2</v>
      </c>
    </row>
    <row r="1378" spans="2:10" hidden="1" x14ac:dyDescent="0.2">
      <c r="B1378" s="229">
        <f t="shared" si="132"/>
        <v>44809</v>
      </c>
      <c r="C1378" s="228">
        <f t="shared" si="133"/>
        <v>4</v>
      </c>
      <c r="D1378" s="228">
        <v>273</v>
      </c>
      <c r="F1378" s="227">
        <f t="shared" si="134"/>
        <v>8.981317808219179E-5</v>
      </c>
      <c r="G1378" s="226">
        <f t="shared" si="135"/>
        <v>0.11724599761643607</v>
      </c>
      <c r="I1378" s="227">
        <f t="shared" si="136"/>
        <v>5.8148383561643838E-5</v>
      </c>
      <c r="J1378" s="226">
        <f t="shared" si="137"/>
        <v>7.7082508712329995E-2</v>
      </c>
    </row>
    <row r="1379" spans="2:10" hidden="1" x14ac:dyDescent="0.2">
      <c r="B1379" s="229">
        <f t="shared" si="132"/>
        <v>44810</v>
      </c>
      <c r="C1379" s="228">
        <f t="shared" si="133"/>
        <v>4</v>
      </c>
      <c r="D1379" s="228">
        <v>274</v>
      </c>
      <c r="F1379" s="227">
        <f t="shared" si="134"/>
        <v>8.981317808219179E-5</v>
      </c>
      <c r="G1379" s="226">
        <f t="shared" si="135"/>
        <v>0.11733581079451827</v>
      </c>
      <c r="I1379" s="227">
        <f t="shared" si="136"/>
        <v>5.8148383561643838E-5</v>
      </c>
      <c r="J1379" s="226">
        <f t="shared" si="137"/>
        <v>7.7140657095891643E-2</v>
      </c>
    </row>
    <row r="1380" spans="2:10" hidden="1" x14ac:dyDescent="0.2">
      <c r="B1380" s="229">
        <f t="shared" si="132"/>
        <v>44811</v>
      </c>
      <c r="C1380" s="228">
        <f t="shared" si="133"/>
        <v>4</v>
      </c>
      <c r="D1380" s="228">
        <v>275</v>
      </c>
      <c r="F1380" s="227">
        <f t="shared" si="134"/>
        <v>8.981317808219179E-5</v>
      </c>
      <c r="G1380" s="226">
        <f t="shared" si="135"/>
        <v>0.11742562397260047</v>
      </c>
      <c r="I1380" s="227">
        <f t="shared" si="136"/>
        <v>5.8148383561643838E-5</v>
      </c>
      <c r="J1380" s="226">
        <f t="shared" si="137"/>
        <v>7.7198805479453292E-2</v>
      </c>
    </row>
    <row r="1381" spans="2:10" hidden="1" x14ac:dyDescent="0.2">
      <c r="B1381" s="229">
        <f t="shared" si="132"/>
        <v>44812</v>
      </c>
      <c r="C1381" s="228">
        <f t="shared" si="133"/>
        <v>4</v>
      </c>
      <c r="D1381" s="228">
        <v>276</v>
      </c>
      <c r="F1381" s="227">
        <f t="shared" si="134"/>
        <v>8.981317808219179E-5</v>
      </c>
      <c r="G1381" s="226">
        <f t="shared" si="135"/>
        <v>0.11751543715068266</v>
      </c>
      <c r="I1381" s="227">
        <f t="shared" si="136"/>
        <v>5.8148383561643838E-5</v>
      </c>
      <c r="J1381" s="226">
        <f t="shared" si="137"/>
        <v>7.725695386301494E-2</v>
      </c>
    </row>
    <row r="1382" spans="2:10" hidden="1" x14ac:dyDescent="0.2">
      <c r="B1382" s="229">
        <f t="shared" si="132"/>
        <v>44813</v>
      </c>
      <c r="C1382" s="228">
        <f t="shared" si="133"/>
        <v>4</v>
      </c>
      <c r="D1382" s="228">
        <v>277</v>
      </c>
      <c r="F1382" s="227">
        <f t="shared" si="134"/>
        <v>8.981317808219179E-5</v>
      </c>
      <c r="G1382" s="226">
        <f t="shared" si="135"/>
        <v>0.11760525032876486</v>
      </c>
      <c r="I1382" s="227">
        <f t="shared" si="136"/>
        <v>5.8148383561643838E-5</v>
      </c>
      <c r="J1382" s="226">
        <f t="shared" si="137"/>
        <v>7.7315102246576589E-2</v>
      </c>
    </row>
    <row r="1383" spans="2:10" hidden="1" x14ac:dyDescent="0.2">
      <c r="B1383" s="229">
        <f t="shared" si="132"/>
        <v>44814</v>
      </c>
      <c r="C1383" s="228">
        <f t="shared" si="133"/>
        <v>4</v>
      </c>
      <c r="D1383" s="228">
        <v>278</v>
      </c>
      <c r="F1383" s="227">
        <f t="shared" si="134"/>
        <v>8.981317808219179E-5</v>
      </c>
      <c r="G1383" s="226">
        <f t="shared" si="135"/>
        <v>0.11769506350684705</v>
      </c>
      <c r="I1383" s="227">
        <f t="shared" si="136"/>
        <v>5.8148383561643838E-5</v>
      </c>
      <c r="J1383" s="226">
        <f t="shared" si="137"/>
        <v>7.7373250630138238E-2</v>
      </c>
    </row>
    <row r="1384" spans="2:10" hidden="1" x14ac:dyDescent="0.2">
      <c r="B1384" s="229">
        <f t="shared" si="132"/>
        <v>44815</v>
      </c>
      <c r="C1384" s="228">
        <f t="shared" si="133"/>
        <v>4</v>
      </c>
      <c r="D1384" s="228">
        <v>279</v>
      </c>
      <c r="F1384" s="227">
        <f t="shared" si="134"/>
        <v>8.981317808219179E-5</v>
      </c>
      <c r="G1384" s="226">
        <f t="shared" si="135"/>
        <v>0.11778487668492925</v>
      </c>
      <c r="I1384" s="227">
        <f t="shared" si="136"/>
        <v>5.8148383561643838E-5</v>
      </c>
      <c r="J1384" s="226">
        <f t="shared" si="137"/>
        <v>7.7431399013699886E-2</v>
      </c>
    </row>
    <row r="1385" spans="2:10" hidden="1" x14ac:dyDescent="0.2">
      <c r="B1385" s="229">
        <f t="shared" si="132"/>
        <v>44816</v>
      </c>
      <c r="C1385" s="228">
        <f t="shared" si="133"/>
        <v>4</v>
      </c>
      <c r="D1385" s="228">
        <v>280</v>
      </c>
      <c r="F1385" s="227">
        <f t="shared" si="134"/>
        <v>8.981317808219179E-5</v>
      </c>
      <c r="G1385" s="226">
        <f t="shared" si="135"/>
        <v>0.11787468986301144</v>
      </c>
      <c r="I1385" s="227">
        <f t="shared" si="136"/>
        <v>5.8148383561643838E-5</v>
      </c>
      <c r="J1385" s="226">
        <f t="shared" si="137"/>
        <v>7.7489547397261535E-2</v>
      </c>
    </row>
    <row r="1386" spans="2:10" hidden="1" x14ac:dyDescent="0.2">
      <c r="B1386" s="229">
        <f t="shared" si="132"/>
        <v>44817</v>
      </c>
      <c r="C1386" s="228">
        <f t="shared" si="133"/>
        <v>4</v>
      </c>
      <c r="D1386" s="228">
        <v>281</v>
      </c>
      <c r="F1386" s="227">
        <f t="shared" si="134"/>
        <v>8.981317808219179E-5</v>
      </c>
      <c r="G1386" s="226">
        <f t="shared" si="135"/>
        <v>0.11796450304109364</v>
      </c>
      <c r="I1386" s="227">
        <f t="shared" si="136"/>
        <v>5.8148383561643838E-5</v>
      </c>
      <c r="J1386" s="226">
        <f t="shared" si="137"/>
        <v>7.7547695780823184E-2</v>
      </c>
    </row>
    <row r="1387" spans="2:10" hidden="1" x14ac:dyDescent="0.2">
      <c r="B1387" s="229">
        <f t="shared" si="132"/>
        <v>44818</v>
      </c>
      <c r="C1387" s="228">
        <f t="shared" si="133"/>
        <v>4</v>
      </c>
      <c r="D1387" s="228">
        <v>282</v>
      </c>
      <c r="F1387" s="227">
        <f t="shared" si="134"/>
        <v>8.981317808219179E-5</v>
      </c>
      <c r="G1387" s="226">
        <f t="shared" si="135"/>
        <v>0.11805431621917584</v>
      </c>
      <c r="I1387" s="227">
        <f t="shared" si="136"/>
        <v>5.8148383561643838E-5</v>
      </c>
      <c r="J1387" s="226">
        <f t="shared" si="137"/>
        <v>7.7605844164384832E-2</v>
      </c>
    </row>
    <row r="1388" spans="2:10" hidden="1" x14ac:dyDescent="0.2">
      <c r="B1388" s="229">
        <f t="shared" si="132"/>
        <v>44819</v>
      </c>
      <c r="C1388" s="228">
        <f t="shared" si="133"/>
        <v>4</v>
      </c>
      <c r="D1388" s="228">
        <v>283</v>
      </c>
      <c r="F1388" s="227">
        <f t="shared" si="134"/>
        <v>8.981317808219179E-5</v>
      </c>
      <c r="G1388" s="226">
        <f t="shared" si="135"/>
        <v>0.11814412939725803</v>
      </c>
      <c r="I1388" s="227">
        <f t="shared" si="136"/>
        <v>5.8148383561643838E-5</v>
      </c>
      <c r="J1388" s="226">
        <f t="shared" si="137"/>
        <v>7.7663992547946481E-2</v>
      </c>
    </row>
    <row r="1389" spans="2:10" hidden="1" x14ac:dyDescent="0.2">
      <c r="B1389" s="229">
        <f t="shared" si="132"/>
        <v>44820</v>
      </c>
      <c r="C1389" s="228">
        <f t="shared" si="133"/>
        <v>4</v>
      </c>
      <c r="D1389" s="228">
        <v>284</v>
      </c>
      <c r="F1389" s="227">
        <f t="shared" si="134"/>
        <v>8.981317808219179E-5</v>
      </c>
      <c r="G1389" s="226">
        <f t="shared" si="135"/>
        <v>0.11823394257534023</v>
      </c>
      <c r="I1389" s="227">
        <f t="shared" si="136"/>
        <v>5.8148383561643838E-5</v>
      </c>
      <c r="J1389" s="226">
        <f t="shared" si="137"/>
        <v>7.772214093150813E-2</v>
      </c>
    </row>
    <row r="1390" spans="2:10" hidden="1" x14ac:dyDescent="0.2">
      <c r="B1390" s="229">
        <f t="shared" si="132"/>
        <v>44821</v>
      </c>
      <c r="C1390" s="228">
        <f t="shared" si="133"/>
        <v>4</v>
      </c>
      <c r="D1390" s="228">
        <v>285</v>
      </c>
      <c r="F1390" s="227">
        <f t="shared" si="134"/>
        <v>8.981317808219179E-5</v>
      </c>
      <c r="G1390" s="226">
        <f t="shared" si="135"/>
        <v>0.11832375575342242</v>
      </c>
      <c r="I1390" s="227">
        <f t="shared" si="136"/>
        <v>5.8148383561643838E-5</v>
      </c>
      <c r="J1390" s="226">
        <f t="shared" si="137"/>
        <v>7.7780289315069778E-2</v>
      </c>
    </row>
    <row r="1391" spans="2:10" hidden="1" x14ac:dyDescent="0.2">
      <c r="B1391" s="229">
        <f t="shared" si="132"/>
        <v>44822</v>
      </c>
      <c r="C1391" s="228">
        <f t="shared" si="133"/>
        <v>4</v>
      </c>
      <c r="D1391" s="228">
        <v>286</v>
      </c>
      <c r="F1391" s="227">
        <f t="shared" si="134"/>
        <v>8.981317808219179E-5</v>
      </c>
      <c r="G1391" s="226">
        <f t="shared" si="135"/>
        <v>0.11841356893150462</v>
      </c>
      <c r="I1391" s="227">
        <f t="shared" si="136"/>
        <v>5.8148383561643838E-5</v>
      </c>
      <c r="J1391" s="226">
        <f t="shared" si="137"/>
        <v>7.7838437698631427E-2</v>
      </c>
    </row>
    <row r="1392" spans="2:10" hidden="1" x14ac:dyDescent="0.2">
      <c r="B1392" s="229">
        <f t="shared" si="132"/>
        <v>44823</v>
      </c>
      <c r="C1392" s="228">
        <f t="shared" si="133"/>
        <v>4</v>
      </c>
      <c r="D1392" s="228">
        <v>287</v>
      </c>
      <c r="F1392" s="227">
        <f t="shared" si="134"/>
        <v>8.981317808219179E-5</v>
      </c>
      <c r="G1392" s="226">
        <f t="shared" si="135"/>
        <v>0.11850338210958682</v>
      </c>
      <c r="I1392" s="227">
        <f t="shared" si="136"/>
        <v>5.8148383561643838E-5</v>
      </c>
      <c r="J1392" s="226">
        <f t="shared" si="137"/>
        <v>7.7896586082193076E-2</v>
      </c>
    </row>
    <row r="1393" spans="2:10" hidden="1" x14ac:dyDescent="0.2">
      <c r="B1393" s="229">
        <f t="shared" si="132"/>
        <v>44824</v>
      </c>
      <c r="C1393" s="228">
        <f t="shared" si="133"/>
        <v>4</v>
      </c>
      <c r="D1393" s="228">
        <v>288</v>
      </c>
      <c r="F1393" s="227">
        <f t="shared" si="134"/>
        <v>8.981317808219179E-5</v>
      </c>
      <c r="G1393" s="226">
        <f t="shared" si="135"/>
        <v>0.11859319528766901</v>
      </c>
      <c r="I1393" s="227">
        <f t="shared" si="136"/>
        <v>5.8148383561643838E-5</v>
      </c>
      <c r="J1393" s="226">
        <f t="shared" si="137"/>
        <v>7.7954734465754724E-2</v>
      </c>
    </row>
    <row r="1394" spans="2:10" hidden="1" x14ac:dyDescent="0.2">
      <c r="B1394" s="229">
        <f t="shared" si="132"/>
        <v>44825</v>
      </c>
      <c r="C1394" s="228">
        <f t="shared" si="133"/>
        <v>4</v>
      </c>
      <c r="D1394" s="228">
        <v>289</v>
      </c>
      <c r="F1394" s="227">
        <f t="shared" si="134"/>
        <v>8.981317808219179E-5</v>
      </c>
      <c r="G1394" s="226">
        <f t="shared" si="135"/>
        <v>0.11868300846575121</v>
      </c>
      <c r="I1394" s="227">
        <f t="shared" si="136"/>
        <v>5.8148383561643838E-5</v>
      </c>
      <c r="J1394" s="226">
        <f t="shared" si="137"/>
        <v>7.8012882849316373E-2</v>
      </c>
    </row>
    <row r="1395" spans="2:10" hidden="1" x14ac:dyDescent="0.2">
      <c r="B1395" s="229">
        <f t="shared" si="132"/>
        <v>44826</v>
      </c>
      <c r="C1395" s="228">
        <f t="shared" si="133"/>
        <v>4</v>
      </c>
      <c r="D1395" s="228">
        <v>290</v>
      </c>
      <c r="F1395" s="227">
        <f t="shared" si="134"/>
        <v>8.981317808219179E-5</v>
      </c>
      <c r="G1395" s="226">
        <f t="shared" si="135"/>
        <v>0.1187728216438334</v>
      </c>
      <c r="I1395" s="227">
        <f t="shared" si="136"/>
        <v>5.8148383561643838E-5</v>
      </c>
      <c r="J1395" s="226">
        <f t="shared" si="137"/>
        <v>7.8071031232878021E-2</v>
      </c>
    </row>
    <row r="1396" spans="2:10" hidden="1" x14ac:dyDescent="0.2">
      <c r="B1396" s="229">
        <f t="shared" si="132"/>
        <v>44827</v>
      </c>
      <c r="C1396" s="228">
        <f t="shared" si="133"/>
        <v>4</v>
      </c>
      <c r="D1396" s="228">
        <v>291</v>
      </c>
      <c r="F1396" s="227">
        <f t="shared" si="134"/>
        <v>8.981317808219179E-5</v>
      </c>
      <c r="G1396" s="226">
        <f t="shared" si="135"/>
        <v>0.1188626348219156</v>
      </c>
      <c r="I1396" s="227">
        <f t="shared" si="136"/>
        <v>5.8148383561643838E-5</v>
      </c>
      <c r="J1396" s="226">
        <f t="shared" si="137"/>
        <v>7.812917961643967E-2</v>
      </c>
    </row>
    <row r="1397" spans="2:10" hidden="1" x14ac:dyDescent="0.2">
      <c r="B1397" s="229">
        <f t="shared" si="132"/>
        <v>44828</v>
      </c>
      <c r="C1397" s="228">
        <f t="shared" si="133"/>
        <v>4</v>
      </c>
      <c r="D1397" s="228">
        <v>292</v>
      </c>
      <c r="F1397" s="227">
        <f t="shared" si="134"/>
        <v>8.981317808219179E-5</v>
      </c>
      <c r="G1397" s="226">
        <f t="shared" si="135"/>
        <v>0.1189524479999978</v>
      </c>
      <c r="I1397" s="227">
        <f t="shared" si="136"/>
        <v>5.8148383561643838E-5</v>
      </c>
      <c r="J1397" s="226">
        <f t="shared" si="137"/>
        <v>7.8187328000001319E-2</v>
      </c>
    </row>
    <row r="1398" spans="2:10" hidden="1" x14ac:dyDescent="0.2">
      <c r="B1398" s="229">
        <f t="shared" si="132"/>
        <v>44829</v>
      </c>
      <c r="C1398" s="228">
        <f t="shared" si="133"/>
        <v>4</v>
      </c>
      <c r="D1398" s="228">
        <v>293</v>
      </c>
      <c r="F1398" s="227">
        <f t="shared" si="134"/>
        <v>8.981317808219179E-5</v>
      </c>
      <c r="G1398" s="226">
        <f t="shared" si="135"/>
        <v>0.11904226117807999</v>
      </c>
      <c r="I1398" s="227">
        <f t="shared" si="136"/>
        <v>5.8148383561643838E-5</v>
      </c>
      <c r="J1398" s="226">
        <f t="shared" si="137"/>
        <v>7.8245476383562967E-2</v>
      </c>
    </row>
    <row r="1399" spans="2:10" hidden="1" x14ac:dyDescent="0.2">
      <c r="B1399" s="229">
        <f t="shared" si="132"/>
        <v>44830</v>
      </c>
      <c r="C1399" s="228">
        <f t="shared" si="133"/>
        <v>4</v>
      </c>
      <c r="D1399" s="228">
        <v>294</v>
      </c>
      <c r="F1399" s="227">
        <f t="shared" si="134"/>
        <v>8.981317808219179E-5</v>
      </c>
      <c r="G1399" s="226">
        <f t="shared" si="135"/>
        <v>0.11913207435616219</v>
      </c>
      <c r="I1399" s="227">
        <f t="shared" si="136"/>
        <v>5.8148383561643838E-5</v>
      </c>
      <c r="J1399" s="226">
        <f t="shared" si="137"/>
        <v>7.8303624767124616E-2</v>
      </c>
    </row>
    <row r="1400" spans="2:10" hidden="1" x14ac:dyDescent="0.2">
      <c r="B1400" s="229">
        <f t="shared" si="132"/>
        <v>44831</v>
      </c>
      <c r="C1400" s="228">
        <f t="shared" si="133"/>
        <v>4</v>
      </c>
      <c r="D1400" s="228">
        <v>295</v>
      </c>
      <c r="F1400" s="227">
        <f t="shared" si="134"/>
        <v>8.981317808219179E-5</v>
      </c>
      <c r="G1400" s="226">
        <f t="shared" si="135"/>
        <v>0.11922188753424438</v>
      </c>
      <c r="I1400" s="227">
        <f t="shared" si="136"/>
        <v>5.8148383561643838E-5</v>
      </c>
      <c r="J1400" s="226">
        <f t="shared" si="137"/>
        <v>7.8361773150686265E-2</v>
      </c>
    </row>
    <row r="1401" spans="2:10" hidden="1" x14ac:dyDescent="0.2">
      <c r="B1401" s="229">
        <f t="shared" si="132"/>
        <v>44832</v>
      </c>
      <c r="C1401" s="228">
        <f t="shared" si="133"/>
        <v>4</v>
      </c>
      <c r="D1401" s="228">
        <v>296</v>
      </c>
      <c r="F1401" s="227">
        <f t="shared" si="134"/>
        <v>8.981317808219179E-5</v>
      </c>
      <c r="G1401" s="226">
        <f t="shared" si="135"/>
        <v>0.11931170071232658</v>
      </c>
      <c r="I1401" s="227">
        <f t="shared" si="136"/>
        <v>5.8148383561643838E-5</v>
      </c>
      <c r="J1401" s="226">
        <f t="shared" si="137"/>
        <v>7.8419921534247913E-2</v>
      </c>
    </row>
    <row r="1402" spans="2:10" hidden="1" x14ac:dyDescent="0.2">
      <c r="B1402" s="229">
        <f t="shared" si="132"/>
        <v>44833</v>
      </c>
      <c r="C1402" s="228">
        <f t="shared" si="133"/>
        <v>4</v>
      </c>
      <c r="D1402" s="228">
        <v>297</v>
      </c>
      <c r="F1402" s="227">
        <f t="shared" si="134"/>
        <v>8.981317808219179E-5</v>
      </c>
      <c r="G1402" s="226">
        <f t="shared" si="135"/>
        <v>0.11940151389040878</v>
      </c>
      <c r="I1402" s="227">
        <f t="shared" si="136"/>
        <v>5.8148383561643838E-5</v>
      </c>
      <c r="J1402" s="226">
        <f t="shared" si="137"/>
        <v>7.8478069917809562E-2</v>
      </c>
    </row>
    <row r="1403" spans="2:10" hidden="1" x14ac:dyDescent="0.2">
      <c r="B1403" s="229">
        <f t="shared" si="132"/>
        <v>44834</v>
      </c>
      <c r="C1403" s="228">
        <f t="shared" si="133"/>
        <v>4</v>
      </c>
      <c r="D1403" s="228">
        <v>298</v>
      </c>
      <c r="F1403" s="227">
        <f t="shared" si="134"/>
        <v>8.981317808219179E-5</v>
      </c>
      <c r="G1403" s="226">
        <f t="shared" si="135"/>
        <v>0.11949132706849097</v>
      </c>
      <c r="I1403" s="227">
        <f t="shared" si="136"/>
        <v>5.8148383561643838E-5</v>
      </c>
      <c r="J1403" s="226">
        <f t="shared" si="137"/>
        <v>7.8536218301371211E-2</v>
      </c>
    </row>
    <row r="1404" spans="2:10" x14ac:dyDescent="0.2">
      <c r="B1404" s="229">
        <f t="shared" si="132"/>
        <v>44835</v>
      </c>
      <c r="C1404" s="228">
        <f t="shared" si="133"/>
        <v>4</v>
      </c>
      <c r="D1404" s="228">
        <v>299</v>
      </c>
      <c r="F1404" s="227">
        <f t="shared" si="134"/>
        <v>8.981317808219179E-5</v>
      </c>
      <c r="G1404" s="226">
        <f t="shared" si="135"/>
        <v>0.11958114024657317</v>
      </c>
      <c r="I1404" s="227">
        <f t="shared" si="136"/>
        <v>5.8148383561643838E-5</v>
      </c>
      <c r="J1404" s="226">
        <f t="shared" si="137"/>
        <v>7.8594366684932859E-2</v>
      </c>
    </row>
    <row r="1405" spans="2:10" hidden="1" x14ac:dyDescent="0.2">
      <c r="B1405" s="229">
        <f t="shared" si="132"/>
        <v>44836</v>
      </c>
      <c r="C1405" s="228">
        <f t="shared" si="133"/>
        <v>4</v>
      </c>
      <c r="D1405" s="228">
        <v>300</v>
      </c>
      <c r="F1405" s="227">
        <f t="shared" si="134"/>
        <v>8.981317808219179E-5</v>
      </c>
      <c r="G1405" s="226">
        <f t="shared" si="135"/>
        <v>0.11967095342465536</v>
      </c>
      <c r="I1405" s="227">
        <f t="shared" si="136"/>
        <v>5.8148383561643838E-5</v>
      </c>
      <c r="J1405" s="226">
        <f t="shared" si="137"/>
        <v>7.8652515068494508E-2</v>
      </c>
    </row>
    <row r="1406" spans="2:10" hidden="1" x14ac:dyDescent="0.2">
      <c r="B1406" s="229">
        <f t="shared" si="132"/>
        <v>44837</v>
      </c>
      <c r="C1406" s="228">
        <f t="shared" si="133"/>
        <v>4</v>
      </c>
      <c r="D1406" s="228">
        <v>301</v>
      </c>
      <c r="F1406" s="227">
        <f t="shared" si="134"/>
        <v>8.981317808219179E-5</v>
      </c>
      <c r="G1406" s="226">
        <f t="shared" si="135"/>
        <v>0.11976076660273756</v>
      </c>
      <c r="I1406" s="227">
        <f t="shared" si="136"/>
        <v>5.8148383561643838E-5</v>
      </c>
      <c r="J1406" s="226">
        <f t="shared" si="137"/>
        <v>7.8710663452056157E-2</v>
      </c>
    </row>
    <row r="1407" spans="2:10" hidden="1" x14ac:dyDescent="0.2">
      <c r="B1407" s="229">
        <f t="shared" si="132"/>
        <v>44838</v>
      </c>
      <c r="C1407" s="228">
        <f t="shared" si="133"/>
        <v>4</v>
      </c>
      <c r="D1407" s="228">
        <v>302</v>
      </c>
      <c r="F1407" s="227">
        <f t="shared" si="134"/>
        <v>8.981317808219179E-5</v>
      </c>
      <c r="G1407" s="226">
        <f t="shared" si="135"/>
        <v>0.11985057978081975</v>
      </c>
      <c r="I1407" s="227">
        <f t="shared" si="136"/>
        <v>5.8148383561643838E-5</v>
      </c>
      <c r="J1407" s="226">
        <f t="shared" si="137"/>
        <v>7.8768811835617805E-2</v>
      </c>
    </row>
    <row r="1408" spans="2:10" hidden="1" x14ac:dyDescent="0.2">
      <c r="B1408" s="229">
        <f t="shared" si="132"/>
        <v>44839</v>
      </c>
      <c r="C1408" s="228">
        <f t="shared" si="133"/>
        <v>4</v>
      </c>
      <c r="D1408" s="228">
        <v>303</v>
      </c>
      <c r="F1408" s="227">
        <f t="shared" si="134"/>
        <v>8.981317808219179E-5</v>
      </c>
      <c r="G1408" s="226">
        <f t="shared" si="135"/>
        <v>0.11994039295890195</v>
      </c>
      <c r="I1408" s="227">
        <f t="shared" si="136"/>
        <v>5.8148383561643838E-5</v>
      </c>
      <c r="J1408" s="226">
        <f t="shared" si="137"/>
        <v>7.8826960219179454E-2</v>
      </c>
    </row>
    <row r="1409" spans="2:10" hidden="1" x14ac:dyDescent="0.2">
      <c r="B1409" s="229">
        <f t="shared" si="132"/>
        <v>44840</v>
      </c>
      <c r="C1409" s="228">
        <f t="shared" si="133"/>
        <v>4</v>
      </c>
      <c r="D1409" s="228">
        <v>304</v>
      </c>
      <c r="F1409" s="227">
        <f t="shared" si="134"/>
        <v>8.981317808219179E-5</v>
      </c>
      <c r="G1409" s="226">
        <f t="shared" si="135"/>
        <v>0.12003020613698415</v>
      </c>
      <c r="I1409" s="227">
        <f t="shared" si="136"/>
        <v>5.8148383561643838E-5</v>
      </c>
      <c r="J1409" s="226">
        <f t="shared" si="137"/>
        <v>7.8885108602741102E-2</v>
      </c>
    </row>
    <row r="1410" spans="2:10" hidden="1" x14ac:dyDescent="0.2">
      <c r="B1410" s="229">
        <f t="shared" si="132"/>
        <v>44841</v>
      </c>
      <c r="C1410" s="228">
        <f t="shared" si="133"/>
        <v>4</v>
      </c>
      <c r="D1410" s="228">
        <v>305</v>
      </c>
      <c r="F1410" s="227">
        <f t="shared" si="134"/>
        <v>8.981317808219179E-5</v>
      </c>
      <c r="G1410" s="226">
        <f t="shared" si="135"/>
        <v>0.12012001931506634</v>
      </c>
      <c r="I1410" s="227">
        <f t="shared" si="136"/>
        <v>5.8148383561643838E-5</v>
      </c>
      <c r="J1410" s="226">
        <f t="shared" si="137"/>
        <v>7.8943256986302751E-2</v>
      </c>
    </row>
    <row r="1411" spans="2:10" hidden="1" x14ac:dyDescent="0.2">
      <c r="B1411" s="229">
        <f t="shared" si="132"/>
        <v>44842</v>
      </c>
      <c r="C1411" s="228">
        <f t="shared" si="133"/>
        <v>4</v>
      </c>
      <c r="D1411" s="228">
        <v>306</v>
      </c>
      <c r="F1411" s="227">
        <f t="shared" si="134"/>
        <v>8.981317808219179E-5</v>
      </c>
      <c r="G1411" s="226">
        <f t="shared" si="135"/>
        <v>0.12020983249314854</v>
      </c>
      <c r="I1411" s="227">
        <f t="shared" si="136"/>
        <v>5.8148383561643838E-5</v>
      </c>
      <c r="J1411" s="226">
        <f t="shared" si="137"/>
        <v>7.90014053698644E-2</v>
      </c>
    </row>
    <row r="1412" spans="2:10" hidden="1" x14ac:dyDescent="0.2">
      <c r="B1412" s="229">
        <f t="shared" si="132"/>
        <v>44843</v>
      </c>
      <c r="C1412" s="228">
        <f t="shared" si="133"/>
        <v>4</v>
      </c>
      <c r="D1412" s="228">
        <v>307</v>
      </c>
      <c r="F1412" s="227">
        <f t="shared" si="134"/>
        <v>8.981317808219179E-5</v>
      </c>
      <c r="G1412" s="226">
        <f t="shared" si="135"/>
        <v>0.12029964567123073</v>
      </c>
      <c r="I1412" s="227">
        <f t="shared" si="136"/>
        <v>5.8148383561643838E-5</v>
      </c>
      <c r="J1412" s="226">
        <f t="shared" si="137"/>
        <v>7.9059553753426048E-2</v>
      </c>
    </row>
    <row r="1413" spans="2:10" hidden="1" x14ac:dyDescent="0.2">
      <c r="B1413" s="229">
        <f t="shared" si="132"/>
        <v>44844</v>
      </c>
      <c r="C1413" s="228">
        <f t="shared" si="133"/>
        <v>4</v>
      </c>
      <c r="D1413" s="228">
        <v>308</v>
      </c>
      <c r="F1413" s="227">
        <f t="shared" si="134"/>
        <v>8.981317808219179E-5</v>
      </c>
      <c r="G1413" s="226">
        <f t="shared" si="135"/>
        <v>0.12038945884931293</v>
      </c>
      <c r="I1413" s="227">
        <f t="shared" si="136"/>
        <v>5.8148383561643838E-5</v>
      </c>
      <c r="J1413" s="226">
        <f t="shared" si="137"/>
        <v>7.9117702136987697E-2</v>
      </c>
    </row>
    <row r="1414" spans="2:10" hidden="1" x14ac:dyDescent="0.2">
      <c r="B1414" s="229">
        <f t="shared" si="132"/>
        <v>44845</v>
      </c>
      <c r="C1414" s="228">
        <f t="shared" si="133"/>
        <v>4</v>
      </c>
      <c r="D1414" s="228">
        <v>309</v>
      </c>
      <c r="F1414" s="227">
        <f t="shared" si="134"/>
        <v>8.981317808219179E-5</v>
      </c>
      <c r="G1414" s="226">
        <f t="shared" si="135"/>
        <v>0.12047927202739513</v>
      </c>
      <c r="I1414" s="227">
        <f t="shared" si="136"/>
        <v>5.8148383561643838E-5</v>
      </c>
      <c r="J1414" s="226">
        <f t="shared" si="137"/>
        <v>7.9175850520549346E-2</v>
      </c>
    </row>
    <row r="1415" spans="2:10" hidden="1" x14ac:dyDescent="0.2">
      <c r="B1415" s="229">
        <f t="shared" si="132"/>
        <v>44846</v>
      </c>
      <c r="C1415" s="228">
        <f t="shared" si="133"/>
        <v>4</v>
      </c>
      <c r="D1415" s="228">
        <v>310</v>
      </c>
      <c r="F1415" s="227">
        <f t="shared" si="134"/>
        <v>8.981317808219179E-5</v>
      </c>
      <c r="G1415" s="226">
        <f t="shared" si="135"/>
        <v>0.12056908520547732</v>
      </c>
      <c r="I1415" s="227">
        <f t="shared" si="136"/>
        <v>5.8148383561643838E-5</v>
      </c>
      <c r="J1415" s="226">
        <f t="shared" si="137"/>
        <v>7.9233998904110994E-2</v>
      </c>
    </row>
    <row r="1416" spans="2:10" hidden="1" x14ac:dyDescent="0.2">
      <c r="B1416" s="229">
        <f t="shared" si="132"/>
        <v>44847</v>
      </c>
      <c r="C1416" s="228">
        <f t="shared" si="133"/>
        <v>4</v>
      </c>
      <c r="D1416" s="228">
        <v>311</v>
      </c>
      <c r="F1416" s="227">
        <f t="shared" si="134"/>
        <v>8.981317808219179E-5</v>
      </c>
      <c r="G1416" s="226">
        <f t="shared" si="135"/>
        <v>0.12065889838355952</v>
      </c>
      <c r="I1416" s="227">
        <f t="shared" si="136"/>
        <v>5.8148383561643838E-5</v>
      </c>
      <c r="J1416" s="226">
        <f t="shared" si="137"/>
        <v>7.9292147287672643E-2</v>
      </c>
    </row>
    <row r="1417" spans="2:10" hidden="1" x14ac:dyDescent="0.2">
      <c r="B1417" s="229">
        <f t="shared" si="132"/>
        <v>44848</v>
      </c>
      <c r="C1417" s="228">
        <f t="shared" si="133"/>
        <v>4</v>
      </c>
      <c r="D1417" s="228">
        <v>312</v>
      </c>
      <c r="F1417" s="227">
        <f t="shared" si="134"/>
        <v>8.981317808219179E-5</v>
      </c>
      <c r="G1417" s="226">
        <f t="shared" si="135"/>
        <v>0.12074871156164171</v>
      </c>
      <c r="I1417" s="227">
        <f t="shared" si="136"/>
        <v>5.8148383561643838E-5</v>
      </c>
      <c r="J1417" s="226">
        <f t="shared" si="137"/>
        <v>7.9350295671234292E-2</v>
      </c>
    </row>
    <row r="1418" spans="2:10" hidden="1" x14ac:dyDescent="0.2">
      <c r="B1418" s="229">
        <f t="shared" si="132"/>
        <v>44849</v>
      </c>
      <c r="C1418" s="228">
        <f t="shared" si="133"/>
        <v>4</v>
      </c>
      <c r="D1418" s="228">
        <v>313</v>
      </c>
      <c r="F1418" s="227">
        <f t="shared" si="134"/>
        <v>8.981317808219179E-5</v>
      </c>
      <c r="G1418" s="226">
        <f t="shared" si="135"/>
        <v>0.12083852473972391</v>
      </c>
      <c r="I1418" s="227">
        <f t="shared" si="136"/>
        <v>5.8148383561643838E-5</v>
      </c>
      <c r="J1418" s="226">
        <f t="shared" si="137"/>
        <v>7.940844405479594E-2</v>
      </c>
    </row>
    <row r="1419" spans="2:10" hidden="1" x14ac:dyDescent="0.2">
      <c r="B1419" s="229">
        <f t="shared" si="132"/>
        <v>44850</v>
      </c>
      <c r="C1419" s="228">
        <f t="shared" si="133"/>
        <v>4</v>
      </c>
      <c r="D1419" s="228">
        <v>314</v>
      </c>
      <c r="F1419" s="227">
        <f t="shared" si="134"/>
        <v>8.981317808219179E-5</v>
      </c>
      <c r="G1419" s="226">
        <f t="shared" si="135"/>
        <v>0.12092833791780611</v>
      </c>
      <c r="I1419" s="227">
        <f t="shared" si="136"/>
        <v>5.8148383561643838E-5</v>
      </c>
      <c r="J1419" s="226">
        <f t="shared" si="137"/>
        <v>7.9466592438357589E-2</v>
      </c>
    </row>
    <row r="1420" spans="2:10" hidden="1" x14ac:dyDescent="0.2">
      <c r="B1420" s="229">
        <f t="shared" si="132"/>
        <v>44851</v>
      </c>
      <c r="C1420" s="228">
        <f t="shared" si="133"/>
        <v>4</v>
      </c>
      <c r="D1420" s="228">
        <v>315</v>
      </c>
      <c r="F1420" s="227">
        <f t="shared" si="134"/>
        <v>8.981317808219179E-5</v>
      </c>
      <c r="G1420" s="226">
        <f t="shared" si="135"/>
        <v>0.1210181510958883</v>
      </c>
      <c r="I1420" s="227">
        <f t="shared" si="136"/>
        <v>5.8148383561643838E-5</v>
      </c>
      <c r="J1420" s="226">
        <f t="shared" si="137"/>
        <v>7.9524740821919238E-2</v>
      </c>
    </row>
    <row r="1421" spans="2:10" hidden="1" x14ac:dyDescent="0.2">
      <c r="B1421" s="229">
        <f t="shared" si="132"/>
        <v>44852</v>
      </c>
      <c r="C1421" s="228">
        <f t="shared" si="133"/>
        <v>4</v>
      </c>
      <c r="D1421" s="228">
        <v>316</v>
      </c>
      <c r="F1421" s="227">
        <f t="shared" si="134"/>
        <v>8.981317808219179E-5</v>
      </c>
      <c r="G1421" s="226">
        <f t="shared" si="135"/>
        <v>0.1211079642739705</v>
      </c>
      <c r="I1421" s="227">
        <f t="shared" si="136"/>
        <v>5.8148383561643838E-5</v>
      </c>
      <c r="J1421" s="226">
        <f t="shared" si="137"/>
        <v>7.9582889205480886E-2</v>
      </c>
    </row>
    <row r="1422" spans="2:10" hidden="1" x14ac:dyDescent="0.2">
      <c r="B1422" s="229">
        <f t="shared" si="132"/>
        <v>44853</v>
      </c>
      <c r="C1422" s="228">
        <f t="shared" si="133"/>
        <v>4</v>
      </c>
      <c r="D1422" s="228">
        <v>317</v>
      </c>
      <c r="F1422" s="227">
        <f t="shared" si="134"/>
        <v>8.981317808219179E-5</v>
      </c>
      <c r="G1422" s="226">
        <f t="shared" si="135"/>
        <v>0.12119777745205269</v>
      </c>
      <c r="I1422" s="227">
        <f t="shared" si="136"/>
        <v>5.8148383561643838E-5</v>
      </c>
      <c r="J1422" s="226">
        <f t="shared" si="137"/>
        <v>7.9641037589042535E-2</v>
      </c>
    </row>
    <row r="1423" spans="2:10" hidden="1" x14ac:dyDescent="0.2">
      <c r="B1423" s="229">
        <f t="shared" si="132"/>
        <v>44854</v>
      </c>
      <c r="C1423" s="228">
        <f t="shared" si="133"/>
        <v>4</v>
      </c>
      <c r="D1423" s="228">
        <v>318</v>
      </c>
      <c r="F1423" s="227">
        <f t="shared" si="134"/>
        <v>8.981317808219179E-5</v>
      </c>
      <c r="G1423" s="226">
        <f t="shared" si="135"/>
        <v>0.12128759063013489</v>
      </c>
      <c r="I1423" s="227">
        <f t="shared" si="136"/>
        <v>5.8148383561643838E-5</v>
      </c>
      <c r="J1423" s="226">
        <f t="shared" si="137"/>
        <v>7.9699185972604183E-2</v>
      </c>
    </row>
    <row r="1424" spans="2:10" hidden="1" x14ac:dyDescent="0.2">
      <c r="B1424" s="229">
        <f t="shared" si="132"/>
        <v>44855</v>
      </c>
      <c r="C1424" s="228">
        <f t="shared" si="133"/>
        <v>4</v>
      </c>
      <c r="D1424" s="228">
        <v>319</v>
      </c>
      <c r="F1424" s="227">
        <f t="shared" si="134"/>
        <v>8.981317808219179E-5</v>
      </c>
      <c r="G1424" s="226">
        <f t="shared" si="135"/>
        <v>0.12137740380821709</v>
      </c>
      <c r="I1424" s="227">
        <f t="shared" si="136"/>
        <v>5.8148383561643838E-5</v>
      </c>
      <c r="J1424" s="226">
        <f t="shared" si="137"/>
        <v>7.9757334356165832E-2</v>
      </c>
    </row>
    <row r="1425" spans="2:10" hidden="1" x14ac:dyDescent="0.2">
      <c r="B1425" s="229">
        <f t="shared" si="132"/>
        <v>44856</v>
      </c>
      <c r="C1425" s="228">
        <f t="shared" si="133"/>
        <v>4</v>
      </c>
      <c r="D1425" s="228">
        <v>320</v>
      </c>
      <c r="F1425" s="227">
        <f t="shared" si="134"/>
        <v>8.981317808219179E-5</v>
      </c>
      <c r="G1425" s="226">
        <f t="shared" si="135"/>
        <v>0.12146721698629928</v>
      </c>
      <c r="I1425" s="227">
        <f t="shared" si="136"/>
        <v>5.8148383561643838E-5</v>
      </c>
      <c r="J1425" s="226">
        <f t="shared" si="137"/>
        <v>7.9815482739727481E-2</v>
      </c>
    </row>
    <row r="1426" spans="2:10" hidden="1" x14ac:dyDescent="0.2">
      <c r="B1426" s="229">
        <f t="shared" si="132"/>
        <v>44857</v>
      </c>
      <c r="C1426" s="228">
        <f t="shared" si="133"/>
        <v>4</v>
      </c>
      <c r="D1426" s="228">
        <v>321</v>
      </c>
      <c r="F1426" s="227">
        <f t="shared" si="134"/>
        <v>8.981317808219179E-5</v>
      </c>
      <c r="G1426" s="226">
        <f t="shared" si="135"/>
        <v>0.12155703016438148</v>
      </c>
      <c r="I1426" s="227">
        <f t="shared" si="136"/>
        <v>5.8148383561643838E-5</v>
      </c>
      <c r="J1426" s="226">
        <f t="shared" si="137"/>
        <v>7.9873631123289129E-2</v>
      </c>
    </row>
    <row r="1427" spans="2:10" hidden="1" x14ac:dyDescent="0.2">
      <c r="B1427" s="229">
        <f t="shared" ref="B1427:B1470" si="138">B1426+1</f>
        <v>44858</v>
      </c>
      <c r="C1427" s="228">
        <f t="shared" ref="C1427:C1471" si="139">C1426</f>
        <v>4</v>
      </c>
      <c r="D1427" s="228">
        <v>322</v>
      </c>
      <c r="F1427" s="227">
        <f t="shared" ref="F1427:F1470" si="140">F1426</f>
        <v>8.981317808219179E-5</v>
      </c>
      <c r="G1427" s="226">
        <f t="shared" ref="G1427:G1470" si="141">G1426+F1427</f>
        <v>0.12164684334246367</v>
      </c>
      <c r="I1427" s="227">
        <f t="shared" ref="I1427:I1470" si="142">I1426</f>
        <v>5.8148383561643838E-5</v>
      </c>
      <c r="J1427" s="226">
        <f t="shared" ref="J1427:J1470" si="143">J1426+I1427</f>
        <v>7.9931779506850778E-2</v>
      </c>
    </row>
    <row r="1428" spans="2:10" hidden="1" x14ac:dyDescent="0.2">
      <c r="B1428" s="229">
        <f t="shared" si="138"/>
        <v>44859</v>
      </c>
      <c r="C1428" s="228">
        <f t="shared" si="139"/>
        <v>4</v>
      </c>
      <c r="D1428" s="228">
        <v>323</v>
      </c>
      <c r="F1428" s="227">
        <f t="shared" si="140"/>
        <v>8.981317808219179E-5</v>
      </c>
      <c r="G1428" s="226">
        <f t="shared" si="141"/>
        <v>0.12173665652054587</v>
      </c>
      <c r="I1428" s="227">
        <f t="shared" si="142"/>
        <v>5.8148383561643838E-5</v>
      </c>
      <c r="J1428" s="226">
        <f t="shared" si="143"/>
        <v>7.9989927890412427E-2</v>
      </c>
    </row>
    <row r="1429" spans="2:10" hidden="1" x14ac:dyDescent="0.2">
      <c r="B1429" s="229">
        <f t="shared" si="138"/>
        <v>44860</v>
      </c>
      <c r="C1429" s="228">
        <f t="shared" si="139"/>
        <v>4</v>
      </c>
      <c r="D1429" s="228">
        <v>324</v>
      </c>
      <c r="F1429" s="227">
        <f t="shared" si="140"/>
        <v>8.981317808219179E-5</v>
      </c>
      <c r="G1429" s="226">
        <f t="shared" si="141"/>
        <v>0.12182646969862806</v>
      </c>
      <c r="I1429" s="227">
        <f t="shared" si="142"/>
        <v>5.8148383561643838E-5</v>
      </c>
      <c r="J1429" s="226">
        <f t="shared" si="143"/>
        <v>8.0048076273974075E-2</v>
      </c>
    </row>
    <row r="1430" spans="2:10" hidden="1" x14ac:dyDescent="0.2">
      <c r="B1430" s="229">
        <f t="shared" si="138"/>
        <v>44861</v>
      </c>
      <c r="C1430" s="228">
        <f t="shared" si="139"/>
        <v>4</v>
      </c>
      <c r="D1430" s="228">
        <v>325</v>
      </c>
      <c r="F1430" s="227">
        <f t="shared" si="140"/>
        <v>8.981317808219179E-5</v>
      </c>
      <c r="G1430" s="226">
        <f t="shared" si="141"/>
        <v>0.12191628287671026</v>
      </c>
      <c r="I1430" s="227">
        <f t="shared" si="142"/>
        <v>5.8148383561643838E-5</v>
      </c>
      <c r="J1430" s="226">
        <f t="shared" si="143"/>
        <v>8.0106224657535724E-2</v>
      </c>
    </row>
    <row r="1431" spans="2:10" hidden="1" x14ac:dyDescent="0.2">
      <c r="B1431" s="229">
        <f t="shared" si="138"/>
        <v>44862</v>
      </c>
      <c r="C1431" s="228">
        <f t="shared" si="139"/>
        <v>4</v>
      </c>
      <c r="D1431" s="228">
        <v>326</v>
      </c>
      <c r="F1431" s="227">
        <f t="shared" si="140"/>
        <v>8.981317808219179E-5</v>
      </c>
      <c r="G1431" s="226">
        <f t="shared" si="141"/>
        <v>0.12200609605479246</v>
      </c>
      <c r="I1431" s="227">
        <f t="shared" si="142"/>
        <v>5.8148383561643838E-5</v>
      </c>
      <c r="J1431" s="226">
        <f t="shared" si="143"/>
        <v>8.0164373041097373E-2</v>
      </c>
    </row>
    <row r="1432" spans="2:10" hidden="1" x14ac:dyDescent="0.2">
      <c r="B1432" s="229">
        <f t="shared" si="138"/>
        <v>44863</v>
      </c>
      <c r="C1432" s="228">
        <f t="shared" si="139"/>
        <v>4</v>
      </c>
      <c r="D1432" s="228">
        <v>327</v>
      </c>
      <c r="F1432" s="227">
        <f t="shared" si="140"/>
        <v>8.981317808219179E-5</v>
      </c>
      <c r="G1432" s="226">
        <f t="shared" si="141"/>
        <v>0.12209590923287465</v>
      </c>
      <c r="I1432" s="227">
        <f t="shared" si="142"/>
        <v>5.8148383561643838E-5</v>
      </c>
      <c r="J1432" s="226">
        <f t="shared" si="143"/>
        <v>8.0222521424659021E-2</v>
      </c>
    </row>
    <row r="1433" spans="2:10" hidden="1" x14ac:dyDescent="0.2">
      <c r="B1433" s="229">
        <f t="shared" si="138"/>
        <v>44864</v>
      </c>
      <c r="C1433" s="228">
        <f t="shared" si="139"/>
        <v>4</v>
      </c>
      <c r="D1433" s="228">
        <v>328</v>
      </c>
      <c r="F1433" s="227">
        <f t="shared" si="140"/>
        <v>8.981317808219179E-5</v>
      </c>
      <c r="G1433" s="226">
        <f t="shared" si="141"/>
        <v>0.12218572241095685</v>
      </c>
      <c r="I1433" s="227">
        <f t="shared" si="142"/>
        <v>5.8148383561643838E-5</v>
      </c>
      <c r="J1433" s="226">
        <f t="shared" si="143"/>
        <v>8.028066980822067E-2</v>
      </c>
    </row>
    <row r="1434" spans="2:10" hidden="1" x14ac:dyDescent="0.2">
      <c r="B1434" s="229">
        <f t="shared" si="138"/>
        <v>44865</v>
      </c>
      <c r="C1434" s="228">
        <f t="shared" si="139"/>
        <v>4</v>
      </c>
      <c r="D1434" s="228">
        <v>329</v>
      </c>
      <c r="F1434" s="227">
        <f t="shared" si="140"/>
        <v>8.981317808219179E-5</v>
      </c>
      <c r="G1434" s="226">
        <f t="shared" si="141"/>
        <v>0.12227553558903904</v>
      </c>
      <c r="I1434" s="227">
        <f t="shared" si="142"/>
        <v>5.8148383561643838E-5</v>
      </c>
      <c r="J1434" s="226">
        <f t="shared" si="143"/>
        <v>8.0338818191782319E-2</v>
      </c>
    </row>
    <row r="1435" spans="2:10" x14ac:dyDescent="0.2">
      <c r="B1435" s="229">
        <f t="shared" si="138"/>
        <v>44866</v>
      </c>
      <c r="C1435" s="228">
        <f t="shared" si="139"/>
        <v>4</v>
      </c>
      <c r="D1435" s="228">
        <v>330</v>
      </c>
      <c r="F1435" s="227">
        <f t="shared" si="140"/>
        <v>8.981317808219179E-5</v>
      </c>
      <c r="G1435" s="226">
        <f t="shared" si="141"/>
        <v>0.12236534876712124</v>
      </c>
      <c r="I1435" s="227">
        <f t="shared" si="142"/>
        <v>5.8148383561643838E-5</v>
      </c>
      <c r="J1435" s="226">
        <f t="shared" si="143"/>
        <v>8.0396966575343967E-2</v>
      </c>
    </row>
    <row r="1436" spans="2:10" hidden="1" x14ac:dyDescent="0.2">
      <c r="B1436" s="229">
        <f t="shared" si="138"/>
        <v>44867</v>
      </c>
      <c r="C1436" s="228">
        <f t="shared" si="139"/>
        <v>4</v>
      </c>
      <c r="D1436" s="228">
        <v>331</v>
      </c>
      <c r="F1436" s="227">
        <f t="shared" si="140"/>
        <v>8.981317808219179E-5</v>
      </c>
      <c r="G1436" s="226">
        <f t="shared" si="141"/>
        <v>0.12245516194520344</v>
      </c>
      <c r="I1436" s="227">
        <f t="shared" si="142"/>
        <v>5.8148383561643838E-5</v>
      </c>
      <c r="J1436" s="226">
        <f t="shared" si="143"/>
        <v>8.0455114958905616E-2</v>
      </c>
    </row>
    <row r="1437" spans="2:10" hidden="1" x14ac:dyDescent="0.2">
      <c r="B1437" s="229">
        <f t="shared" si="138"/>
        <v>44868</v>
      </c>
      <c r="C1437" s="228">
        <f t="shared" si="139"/>
        <v>4</v>
      </c>
      <c r="D1437" s="228">
        <v>332</v>
      </c>
      <c r="F1437" s="227">
        <f t="shared" si="140"/>
        <v>8.981317808219179E-5</v>
      </c>
      <c r="G1437" s="226">
        <f t="shared" si="141"/>
        <v>0.12254497512328563</v>
      </c>
      <c r="I1437" s="227">
        <f t="shared" si="142"/>
        <v>5.8148383561643838E-5</v>
      </c>
      <c r="J1437" s="226">
        <f t="shared" si="143"/>
        <v>8.0513263342467264E-2</v>
      </c>
    </row>
    <row r="1438" spans="2:10" hidden="1" x14ac:dyDescent="0.2">
      <c r="B1438" s="229">
        <f t="shared" si="138"/>
        <v>44869</v>
      </c>
      <c r="C1438" s="228">
        <f t="shared" si="139"/>
        <v>4</v>
      </c>
      <c r="D1438" s="228">
        <v>333</v>
      </c>
      <c r="F1438" s="227">
        <f t="shared" si="140"/>
        <v>8.981317808219179E-5</v>
      </c>
      <c r="G1438" s="226">
        <f t="shared" si="141"/>
        <v>0.12263478830136783</v>
      </c>
      <c r="I1438" s="227">
        <f t="shared" si="142"/>
        <v>5.8148383561643838E-5</v>
      </c>
      <c r="J1438" s="226">
        <f t="shared" si="143"/>
        <v>8.0571411726028913E-2</v>
      </c>
    </row>
    <row r="1439" spans="2:10" hidden="1" x14ac:dyDescent="0.2">
      <c r="B1439" s="229">
        <f t="shared" si="138"/>
        <v>44870</v>
      </c>
      <c r="C1439" s="228">
        <f t="shared" si="139"/>
        <v>4</v>
      </c>
      <c r="D1439" s="228">
        <v>334</v>
      </c>
      <c r="F1439" s="227">
        <f t="shared" si="140"/>
        <v>8.981317808219179E-5</v>
      </c>
      <c r="G1439" s="226">
        <f t="shared" si="141"/>
        <v>0.12272460147945002</v>
      </c>
      <c r="I1439" s="227">
        <f t="shared" si="142"/>
        <v>5.8148383561643838E-5</v>
      </c>
      <c r="J1439" s="226">
        <f t="shared" si="143"/>
        <v>8.0629560109590562E-2</v>
      </c>
    </row>
    <row r="1440" spans="2:10" hidden="1" x14ac:dyDescent="0.2">
      <c r="B1440" s="229">
        <f t="shared" si="138"/>
        <v>44871</v>
      </c>
      <c r="C1440" s="228">
        <f t="shared" si="139"/>
        <v>4</v>
      </c>
      <c r="D1440" s="228">
        <v>335</v>
      </c>
      <c r="F1440" s="227">
        <f t="shared" si="140"/>
        <v>8.981317808219179E-5</v>
      </c>
      <c r="G1440" s="226">
        <f t="shared" si="141"/>
        <v>0.12281441465753222</v>
      </c>
      <c r="I1440" s="227">
        <f t="shared" si="142"/>
        <v>5.8148383561643838E-5</v>
      </c>
      <c r="J1440" s="226">
        <f t="shared" si="143"/>
        <v>8.068770849315221E-2</v>
      </c>
    </row>
    <row r="1441" spans="2:10" hidden="1" x14ac:dyDescent="0.2">
      <c r="B1441" s="229">
        <f t="shared" si="138"/>
        <v>44872</v>
      </c>
      <c r="C1441" s="228">
        <f t="shared" si="139"/>
        <v>4</v>
      </c>
      <c r="D1441" s="228">
        <v>336</v>
      </c>
      <c r="F1441" s="227">
        <f t="shared" si="140"/>
        <v>8.981317808219179E-5</v>
      </c>
      <c r="G1441" s="226">
        <f t="shared" si="141"/>
        <v>0.12290422783561442</v>
      </c>
      <c r="I1441" s="227">
        <f t="shared" si="142"/>
        <v>5.8148383561643838E-5</v>
      </c>
      <c r="J1441" s="226">
        <f t="shared" si="143"/>
        <v>8.0745856876713859E-2</v>
      </c>
    </row>
    <row r="1442" spans="2:10" hidden="1" x14ac:dyDescent="0.2">
      <c r="B1442" s="229">
        <f t="shared" si="138"/>
        <v>44873</v>
      </c>
      <c r="C1442" s="228">
        <f t="shared" si="139"/>
        <v>4</v>
      </c>
      <c r="D1442" s="228">
        <v>337</v>
      </c>
      <c r="F1442" s="227">
        <f t="shared" si="140"/>
        <v>8.981317808219179E-5</v>
      </c>
      <c r="G1442" s="226">
        <f t="shared" si="141"/>
        <v>0.12299404101369661</v>
      </c>
      <c r="I1442" s="227">
        <f t="shared" si="142"/>
        <v>5.8148383561643838E-5</v>
      </c>
      <c r="J1442" s="226">
        <f t="shared" si="143"/>
        <v>8.0804005260275508E-2</v>
      </c>
    </row>
    <row r="1443" spans="2:10" hidden="1" x14ac:dyDescent="0.2">
      <c r="B1443" s="229">
        <f t="shared" si="138"/>
        <v>44874</v>
      </c>
      <c r="C1443" s="228">
        <f t="shared" si="139"/>
        <v>4</v>
      </c>
      <c r="D1443" s="228">
        <v>338</v>
      </c>
      <c r="F1443" s="227">
        <f t="shared" si="140"/>
        <v>8.981317808219179E-5</v>
      </c>
      <c r="G1443" s="226">
        <f t="shared" si="141"/>
        <v>0.12308385419177881</v>
      </c>
      <c r="I1443" s="227">
        <f t="shared" si="142"/>
        <v>5.8148383561643838E-5</v>
      </c>
      <c r="J1443" s="226">
        <f t="shared" si="143"/>
        <v>8.0862153643837156E-2</v>
      </c>
    </row>
    <row r="1444" spans="2:10" hidden="1" x14ac:dyDescent="0.2">
      <c r="B1444" s="229">
        <f t="shared" si="138"/>
        <v>44875</v>
      </c>
      <c r="C1444" s="228">
        <f t="shared" si="139"/>
        <v>4</v>
      </c>
      <c r="D1444" s="228">
        <v>339</v>
      </c>
      <c r="F1444" s="227">
        <f t="shared" si="140"/>
        <v>8.981317808219179E-5</v>
      </c>
      <c r="G1444" s="226">
        <f t="shared" si="141"/>
        <v>0.123173667369861</v>
      </c>
      <c r="I1444" s="227">
        <f t="shared" si="142"/>
        <v>5.8148383561643838E-5</v>
      </c>
      <c r="J1444" s="226">
        <f t="shared" si="143"/>
        <v>8.0920302027398805E-2</v>
      </c>
    </row>
    <row r="1445" spans="2:10" hidden="1" x14ac:dyDescent="0.2">
      <c r="B1445" s="229">
        <f t="shared" si="138"/>
        <v>44876</v>
      </c>
      <c r="C1445" s="228">
        <f t="shared" si="139"/>
        <v>4</v>
      </c>
      <c r="D1445" s="228">
        <v>340</v>
      </c>
      <c r="F1445" s="227">
        <f t="shared" si="140"/>
        <v>8.981317808219179E-5</v>
      </c>
      <c r="G1445" s="226">
        <f t="shared" si="141"/>
        <v>0.1232634805479432</v>
      </c>
      <c r="I1445" s="227">
        <f t="shared" si="142"/>
        <v>5.8148383561643838E-5</v>
      </c>
      <c r="J1445" s="226">
        <f t="shared" si="143"/>
        <v>8.0978450410960454E-2</v>
      </c>
    </row>
    <row r="1446" spans="2:10" hidden="1" x14ac:dyDescent="0.2">
      <c r="B1446" s="229">
        <f t="shared" si="138"/>
        <v>44877</v>
      </c>
      <c r="C1446" s="228">
        <f t="shared" si="139"/>
        <v>4</v>
      </c>
      <c r="D1446" s="228">
        <v>341</v>
      </c>
      <c r="F1446" s="227">
        <f t="shared" si="140"/>
        <v>8.981317808219179E-5</v>
      </c>
      <c r="G1446" s="226">
        <f t="shared" si="141"/>
        <v>0.1233532937260254</v>
      </c>
      <c r="I1446" s="227">
        <f t="shared" si="142"/>
        <v>5.8148383561643838E-5</v>
      </c>
      <c r="J1446" s="226">
        <f t="shared" si="143"/>
        <v>8.1036598794522102E-2</v>
      </c>
    </row>
    <row r="1447" spans="2:10" hidden="1" x14ac:dyDescent="0.2">
      <c r="B1447" s="229">
        <f t="shared" si="138"/>
        <v>44878</v>
      </c>
      <c r="C1447" s="228">
        <f t="shared" si="139"/>
        <v>4</v>
      </c>
      <c r="D1447" s="228">
        <v>342</v>
      </c>
      <c r="F1447" s="227">
        <f t="shared" si="140"/>
        <v>8.981317808219179E-5</v>
      </c>
      <c r="G1447" s="226">
        <f t="shared" si="141"/>
        <v>0.12344310690410759</v>
      </c>
      <c r="I1447" s="227">
        <f t="shared" si="142"/>
        <v>5.8148383561643838E-5</v>
      </c>
      <c r="J1447" s="226">
        <f t="shared" si="143"/>
        <v>8.1094747178083751E-2</v>
      </c>
    </row>
    <row r="1448" spans="2:10" hidden="1" x14ac:dyDescent="0.2">
      <c r="B1448" s="229">
        <f t="shared" si="138"/>
        <v>44879</v>
      </c>
      <c r="C1448" s="228">
        <f t="shared" si="139"/>
        <v>4</v>
      </c>
      <c r="D1448" s="228">
        <v>343</v>
      </c>
      <c r="F1448" s="227">
        <f t="shared" si="140"/>
        <v>8.981317808219179E-5</v>
      </c>
      <c r="G1448" s="226">
        <f t="shared" si="141"/>
        <v>0.12353292008218979</v>
      </c>
      <c r="I1448" s="227">
        <f t="shared" si="142"/>
        <v>5.8148383561643838E-5</v>
      </c>
      <c r="J1448" s="226">
        <f t="shared" si="143"/>
        <v>8.11528955616454E-2</v>
      </c>
    </row>
    <row r="1449" spans="2:10" hidden="1" x14ac:dyDescent="0.2">
      <c r="B1449" s="229">
        <f t="shared" si="138"/>
        <v>44880</v>
      </c>
      <c r="C1449" s="228">
        <f t="shared" si="139"/>
        <v>4</v>
      </c>
      <c r="D1449" s="228">
        <v>344</v>
      </c>
      <c r="F1449" s="227">
        <f t="shared" si="140"/>
        <v>8.981317808219179E-5</v>
      </c>
      <c r="G1449" s="226">
        <f t="shared" si="141"/>
        <v>0.12362273326027198</v>
      </c>
      <c r="I1449" s="227">
        <f t="shared" si="142"/>
        <v>5.8148383561643838E-5</v>
      </c>
      <c r="J1449" s="226">
        <f t="shared" si="143"/>
        <v>8.1211043945207048E-2</v>
      </c>
    </row>
    <row r="1450" spans="2:10" hidden="1" x14ac:dyDescent="0.2">
      <c r="B1450" s="229">
        <f t="shared" si="138"/>
        <v>44881</v>
      </c>
      <c r="C1450" s="228">
        <f t="shared" si="139"/>
        <v>4</v>
      </c>
      <c r="D1450" s="228">
        <v>345</v>
      </c>
      <c r="F1450" s="227">
        <f t="shared" si="140"/>
        <v>8.981317808219179E-5</v>
      </c>
      <c r="G1450" s="226">
        <f t="shared" si="141"/>
        <v>0.12371254643835418</v>
      </c>
      <c r="I1450" s="227">
        <f t="shared" si="142"/>
        <v>5.8148383561643838E-5</v>
      </c>
      <c r="J1450" s="226">
        <f t="shared" si="143"/>
        <v>8.1269192328768697E-2</v>
      </c>
    </row>
    <row r="1451" spans="2:10" hidden="1" x14ac:dyDescent="0.2">
      <c r="B1451" s="229">
        <f t="shared" si="138"/>
        <v>44882</v>
      </c>
      <c r="C1451" s="228">
        <f t="shared" si="139"/>
        <v>4</v>
      </c>
      <c r="D1451" s="228">
        <v>346</v>
      </c>
      <c r="F1451" s="227">
        <f t="shared" si="140"/>
        <v>8.981317808219179E-5</v>
      </c>
      <c r="G1451" s="226">
        <f t="shared" si="141"/>
        <v>0.12380235961643637</v>
      </c>
      <c r="I1451" s="227">
        <f t="shared" si="142"/>
        <v>5.8148383561643838E-5</v>
      </c>
      <c r="J1451" s="226">
        <f t="shared" si="143"/>
        <v>8.1327340712330345E-2</v>
      </c>
    </row>
    <row r="1452" spans="2:10" hidden="1" x14ac:dyDescent="0.2">
      <c r="B1452" s="229">
        <f t="shared" si="138"/>
        <v>44883</v>
      </c>
      <c r="C1452" s="228">
        <f t="shared" si="139"/>
        <v>4</v>
      </c>
      <c r="D1452" s="228">
        <v>347</v>
      </c>
      <c r="F1452" s="227">
        <f t="shared" si="140"/>
        <v>8.981317808219179E-5</v>
      </c>
      <c r="G1452" s="226">
        <f t="shared" si="141"/>
        <v>0.12389217279451857</v>
      </c>
      <c r="I1452" s="227">
        <f t="shared" si="142"/>
        <v>5.8148383561643838E-5</v>
      </c>
      <c r="J1452" s="226">
        <f t="shared" si="143"/>
        <v>8.1385489095891994E-2</v>
      </c>
    </row>
    <row r="1453" spans="2:10" hidden="1" x14ac:dyDescent="0.2">
      <c r="B1453" s="229">
        <f t="shared" si="138"/>
        <v>44884</v>
      </c>
      <c r="C1453" s="228">
        <f t="shared" si="139"/>
        <v>4</v>
      </c>
      <c r="D1453" s="228">
        <v>348</v>
      </c>
      <c r="F1453" s="227">
        <f t="shared" si="140"/>
        <v>8.981317808219179E-5</v>
      </c>
      <c r="G1453" s="226">
        <f t="shared" si="141"/>
        <v>0.12398198597260077</v>
      </c>
      <c r="I1453" s="227">
        <f t="shared" si="142"/>
        <v>5.8148383561643838E-5</v>
      </c>
      <c r="J1453" s="226">
        <f t="shared" si="143"/>
        <v>8.1443637479453643E-2</v>
      </c>
    </row>
    <row r="1454" spans="2:10" hidden="1" x14ac:dyDescent="0.2">
      <c r="B1454" s="229">
        <f t="shared" si="138"/>
        <v>44885</v>
      </c>
      <c r="C1454" s="228">
        <f t="shared" si="139"/>
        <v>4</v>
      </c>
      <c r="D1454" s="228">
        <v>349</v>
      </c>
      <c r="F1454" s="227">
        <f t="shared" si="140"/>
        <v>8.981317808219179E-5</v>
      </c>
      <c r="G1454" s="226">
        <f t="shared" si="141"/>
        <v>0.12407179915068296</v>
      </c>
      <c r="I1454" s="227">
        <f t="shared" si="142"/>
        <v>5.8148383561643838E-5</v>
      </c>
      <c r="J1454" s="226">
        <f t="shared" si="143"/>
        <v>8.1501785863015291E-2</v>
      </c>
    </row>
    <row r="1455" spans="2:10" hidden="1" x14ac:dyDescent="0.2">
      <c r="B1455" s="229">
        <f t="shared" si="138"/>
        <v>44886</v>
      </c>
      <c r="C1455" s="228">
        <f t="shared" si="139"/>
        <v>4</v>
      </c>
      <c r="D1455" s="228">
        <v>350</v>
      </c>
      <c r="F1455" s="227">
        <f t="shared" si="140"/>
        <v>8.981317808219179E-5</v>
      </c>
      <c r="G1455" s="226">
        <f t="shared" si="141"/>
        <v>0.12416161232876516</v>
      </c>
      <c r="I1455" s="227">
        <f t="shared" si="142"/>
        <v>5.8148383561643838E-5</v>
      </c>
      <c r="J1455" s="226">
        <f t="shared" si="143"/>
        <v>8.155993424657694E-2</v>
      </c>
    </row>
    <row r="1456" spans="2:10" hidden="1" x14ac:dyDescent="0.2">
      <c r="B1456" s="229">
        <f t="shared" si="138"/>
        <v>44887</v>
      </c>
      <c r="C1456" s="228">
        <f t="shared" si="139"/>
        <v>4</v>
      </c>
      <c r="D1456" s="228">
        <v>351</v>
      </c>
      <c r="F1456" s="227">
        <f t="shared" si="140"/>
        <v>8.981317808219179E-5</v>
      </c>
      <c r="G1456" s="226">
        <f t="shared" si="141"/>
        <v>0.12425142550684735</v>
      </c>
      <c r="I1456" s="227">
        <f t="shared" si="142"/>
        <v>5.8148383561643838E-5</v>
      </c>
      <c r="J1456" s="226">
        <f t="shared" si="143"/>
        <v>8.1618082630138589E-2</v>
      </c>
    </row>
    <row r="1457" spans="2:10" hidden="1" x14ac:dyDescent="0.2">
      <c r="B1457" s="229">
        <f t="shared" si="138"/>
        <v>44888</v>
      </c>
      <c r="C1457" s="228">
        <f t="shared" si="139"/>
        <v>4</v>
      </c>
      <c r="D1457" s="228">
        <v>352</v>
      </c>
      <c r="F1457" s="227">
        <f t="shared" si="140"/>
        <v>8.981317808219179E-5</v>
      </c>
      <c r="G1457" s="226">
        <f t="shared" si="141"/>
        <v>0.12434123868492955</v>
      </c>
      <c r="I1457" s="227">
        <f t="shared" si="142"/>
        <v>5.8148383561643838E-5</v>
      </c>
      <c r="J1457" s="226">
        <f t="shared" si="143"/>
        <v>8.1676231013700237E-2</v>
      </c>
    </row>
    <row r="1458" spans="2:10" hidden="1" x14ac:dyDescent="0.2">
      <c r="B1458" s="229">
        <f t="shared" si="138"/>
        <v>44889</v>
      </c>
      <c r="C1458" s="228">
        <f t="shared" si="139"/>
        <v>4</v>
      </c>
      <c r="D1458" s="228">
        <v>353</v>
      </c>
      <c r="F1458" s="227">
        <f t="shared" si="140"/>
        <v>8.981317808219179E-5</v>
      </c>
      <c r="G1458" s="226">
        <f t="shared" si="141"/>
        <v>0.12443105186301175</v>
      </c>
      <c r="I1458" s="227">
        <f t="shared" si="142"/>
        <v>5.8148383561643838E-5</v>
      </c>
      <c r="J1458" s="226">
        <f t="shared" si="143"/>
        <v>8.1734379397261886E-2</v>
      </c>
    </row>
    <row r="1459" spans="2:10" hidden="1" x14ac:dyDescent="0.2">
      <c r="B1459" s="229">
        <f t="shared" si="138"/>
        <v>44890</v>
      </c>
      <c r="C1459" s="228">
        <f t="shared" si="139"/>
        <v>4</v>
      </c>
      <c r="D1459" s="228">
        <v>354</v>
      </c>
      <c r="F1459" s="227">
        <f t="shared" si="140"/>
        <v>8.981317808219179E-5</v>
      </c>
      <c r="G1459" s="226">
        <f t="shared" si="141"/>
        <v>0.12452086504109394</v>
      </c>
      <c r="I1459" s="227">
        <f t="shared" si="142"/>
        <v>5.8148383561643838E-5</v>
      </c>
      <c r="J1459" s="226">
        <f t="shared" si="143"/>
        <v>8.1792527780823535E-2</v>
      </c>
    </row>
    <row r="1460" spans="2:10" hidden="1" x14ac:dyDescent="0.2">
      <c r="B1460" s="229">
        <f t="shared" si="138"/>
        <v>44891</v>
      </c>
      <c r="C1460" s="228">
        <f t="shared" si="139"/>
        <v>4</v>
      </c>
      <c r="D1460" s="228">
        <v>355</v>
      </c>
      <c r="F1460" s="227">
        <f t="shared" si="140"/>
        <v>8.981317808219179E-5</v>
      </c>
      <c r="G1460" s="226">
        <f t="shared" si="141"/>
        <v>0.12461067821917614</v>
      </c>
      <c r="I1460" s="227">
        <f t="shared" si="142"/>
        <v>5.8148383561643838E-5</v>
      </c>
      <c r="J1460" s="226">
        <f t="shared" si="143"/>
        <v>8.1850676164385183E-2</v>
      </c>
    </row>
    <row r="1461" spans="2:10" hidden="1" x14ac:dyDescent="0.2">
      <c r="B1461" s="229">
        <f t="shared" si="138"/>
        <v>44892</v>
      </c>
      <c r="C1461" s="228">
        <f t="shared" si="139"/>
        <v>4</v>
      </c>
      <c r="D1461" s="228">
        <v>356</v>
      </c>
      <c r="F1461" s="227">
        <f t="shared" si="140"/>
        <v>8.981317808219179E-5</v>
      </c>
      <c r="G1461" s="226">
        <f t="shared" si="141"/>
        <v>0.12470049139725833</v>
      </c>
      <c r="I1461" s="227">
        <f t="shared" si="142"/>
        <v>5.8148383561643838E-5</v>
      </c>
      <c r="J1461" s="226">
        <f t="shared" si="143"/>
        <v>8.1908824547946832E-2</v>
      </c>
    </row>
    <row r="1462" spans="2:10" hidden="1" x14ac:dyDescent="0.2">
      <c r="B1462" s="229">
        <f t="shared" si="138"/>
        <v>44893</v>
      </c>
      <c r="C1462" s="228">
        <f t="shared" si="139"/>
        <v>4</v>
      </c>
      <c r="D1462" s="228">
        <v>357</v>
      </c>
      <c r="F1462" s="227">
        <f t="shared" si="140"/>
        <v>8.981317808219179E-5</v>
      </c>
      <c r="G1462" s="226">
        <f t="shared" si="141"/>
        <v>0.12479030457534053</v>
      </c>
      <c r="I1462" s="227">
        <f t="shared" si="142"/>
        <v>5.8148383561643838E-5</v>
      </c>
      <c r="J1462" s="226">
        <f t="shared" si="143"/>
        <v>8.1966972931508481E-2</v>
      </c>
    </row>
    <row r="1463" spans="2:10" hidden="1" x14ac:dyDescent="0.2">
      <c r="B1463" s="229">
        <f t="shared" si="138"/>
        <v>44894</v>
      </c>
      <c r="C1463" s="228">
        <f t="shared" si="139"/>
        <v>4</v>
      </c>
      <c r="D1463" s="228">
        <v>358</v>
      </c>
      <c r="F1463" s="227">
        <f t="shared" si="140"/>
        <v>8.981317808219179E-5</v>
      </c>
      <c r="G1463" s="226">
        <f t="shared" si="141"/>
        <v>0.12488011775342273</v>
      </c>
      <c r="I1463" s="227">
        <f t="shared" si="142"/>
        <v>5.8148383561643838E-5</v>
      </c>
      <c r="J1463" s="226">
        <f t="shared" si="143"/>
        <v>8.2025121315070129E-2</v>
      </c>
    </row>
    <row r="1464" spans="2:10" hidden="1" x14ac:dyDescent="0.2">
      <c r="B1464" s="229">
        <f t="shared" si="138"/>
        <v>44895</v>
      </c>
      <c r="C1464" s="228">
        <f t="shared" si="139"/>
        <v>4</v>
      </c>
      <c r="D1464" s="228">
        <v>359</v>
      </c>
      <c r="F1464" s="227">
        <f t="shared" si="140"/>
        <v>8.981317808219179E-5</v>
      </c>
      <c r="G1464" s="226">
        <f t="shared" si="141"/>
        <v>0.12496993093150492</v>
      </c>
      <c r="I1464" s="227">
        <f t="shared" si="142"/>
        <v>5.8148383561643838E-5</v>
      </c>
      <c r="J1464" s="226">
        <f t="shared" si="143"/>
        <v>8.2083269698631778E-2</v>
      </c>
    </row>
    <row r="1465" spans="2:10" x14ac:dyDescent="0.2">
      <c r="B1465" s="229">
        <f t="shared" si="138"/>
        <v>44896</v>
      </c>
      <c r="C1465" s="228">
        <f t="shared" si="139"/>
        <v>4</v>
      </c>
      <c r="D1465" s="228">
        <v>360</v>
      </c>
      <c r="F1465" s="227">
        <f t="shared" si="140"/>
        <v>8.981317808219179E-5</v>
      </c>
      <c r="G1465" s="226">
        <f t="shared" si="141"/>
        <v>0.12505974410958712</v>
      </c>
      <c r="I1465" s="227">
        <f t="shared" si="142"/>
        <v>5.8148383561643838E-5</v>
      </c>
      <c r="J1465" s="226">
        <f t="shared" si="143"/>
        <v>8.2141418082193426E-2</v>
      </c>
    </row>
    <row r="1466" spans="2:10" hidden="1" x14ac:dyDescent="0.2">
      <c r="B1466" s="229">
        <f t="shared" si="138"/>
        <v>44897</v>
      </c>
      <c r="C1466" s="228">
        <f t="shared" si="139"/>
        <v>4</v>
      </c>
      <c r="D1466" s="228">
        <v>361</v>
      </c>
      <c r="F1466" s="227">
        <f t="shared" si="140"/>
        <v>8.981317808219179E-5</v>
      </c>
      <c r="G1466" s="226">
        <f t="shared" si="141"/>
        <v>0.1251495572876693</v>
      </c>
      <c r="I1466" s="227">
        <f t="shared" si="142"/>
        <v>5.8148383561643838E-5</v>
      </c>
      <c r="J1466" s="226">
        <f t="shared" si="143"/>
        <v>8.2199566465755075E-2</v>
      </c>
    </row>
    <row r="1467" spans="2:10" hidden="1" x14ac:dyDescent="0.2">
      <c r="B1467" s="229">
        <f t="shared" si="138"/>
        <v>44898</v>
      </c>
      <c r="C1467" s="228">
        <f t="shared" si="139"/>
        <v>4</v>
      </c>
      <c r="D1467" s="228">
        <v>362</v>
      </c>
      <c r="F1467" s="227">
        <f t="shared" si="140"/>
        <v>8.981317808219179E-5</v>
      </c>
      <c r="G1467" s="226">
        <f t="shared" si="141"/>
        <v>0.12523937046575148</v>
      </c>
      <c r="I1467" s="227">
        <f t="shared" si="142"/>
        <v>5.8148383561643838E-5</v>
      </c>
      <c r="J1467" s="226">
        <f t="shared" si="143"/>
        <v>8.2257714849316724E-2</v>
      </c>
    </row>
    <row r="1468" spans="2:10" hidden="1" x14ac:dyDescent="0.2">
      <c r="B1468" s="229">
        <f t="shared" si="138"/>
        <v>44899</v>
      </c>
      <c r="C1468" s="228">
        <f t="shared" si="139"/>
        <v>4</v>
      </c>
      <c r="D1468" s="228">
        <v>363</v>
      </c>
      <c r="F1468" s="227">
        <f t="shared" si="140"/>
        <v>8.981317808219179E-5</v>
      </c>
      <c r="G1468" s="226">
        <f t="shared" si="141"/>
        <v>0.12532918364383366</v>
      </c>
      <c r="I1468" s="227">
        <f t="shared" si="142"/>
        <v>5.8148383561643838E-5</v>
      </c>
      <c r="J1468" s="226">
        <f t="shared" si="143"/>
        <v>8.2315863232878372E-2</v>
      </c>
    </row>
    <row r="1469" spans="2:10" hidden="1" x14ac:dyDescent="0.2">
      <c r="B1469" s="229">
        <f t="shared" si="138"/>
        <v>44900</v>
      </c>
      <c r="C1469" s="228">
        <f t="shared" si="139"/>
        <v>4</v>
      </c>
      <c r="D1469" s="228">
        <v>364</v>
      </c>
      <c r="F1469" s="227">
        <f t="shared" si="140"/>
        <v>8.981317808219179E-5</v>
      </c>
      <c r="G1469" s="226">
        <f t="shared" si="141"/>
        <v>0.12541899682191585</v>
      </c>
      <c r="I1469" s="227">
        <f t="shared" si="142"/>
        <v>5.8148383561643838E-5</v>
      </c>
      <c r="J1469" s="226">
        <f t="shared" si="143"/>
        <v>8.2374011616440021E-2</v>
      </c>
    </row>
    <row r="1470" spans="2:10" x14ac:dyDescent="0.2">
      <c r="B1470" s="229">
        <f t="shared" si="138"/>
        <v>44901</v>
      </c>
      <c r="C1470" s="228">
        <f t="shared" si="139"/>
        <v>4</v>
      </c>
      <c r="D1470" s="228">
        <v>365</v>
      </c>
      <c r="F1470" s="227">
        <f t="shared" si="140"/>
        <v>8.981317808219179E-5</v>
      </c>
      <c r="G1470" s="226">
        <f t="shared" si="141"/>
        <v>0.12550880999999803</v>
      </c>
      <c r="I1470" s="227">
        <f t="shared" si="142"/>
        <v>5.8148383561643838E-5</v>
      </c>
      <c r="J1470" s="226">
        <f t="shared" si="143"/>
        <v>8.243216000000167E-2</v>
      </c>
    </row>
    <row r="1471" spans="2:10" x14ac:dyDescent="0.2">
      <c r="B1471" s="229" t="s">
        <v>123</v>
      </c>
      <c r="C1471" s="228">
        <f t="shared" si="139"/>
        <v>4</v>
      </c>
      <c r="D1471" s="228"/>
      <c r="F1471" s="227"/>
      <c r="G1471" s="226">
        <f>((1+F$2)^$C1471)-1</f>
        <v>0.12550880999999992</v>
      </c>
      <c r="I1471" s="227"/>
      <c r="J1471" s="226">
        <f>((1+I$2)^$C1471)-1</f>
        <v>8.2432159999999977E-2</v>
      </c>
    </row>
  </sheetData>
  <mergeCells count="3">
    <mergeCell ref="F2:G2"/>
    <mergeCell ref="I2:J2"/>
    <mergeCell ref="B2:D2"/>
  </mergeCells>
  <pageMargins left="0.7" right="0.7" top="0.75" bottom="0.75" header="0.3" footer="0.3"/>
  <pageSetup scale="84" orientation="portrait" r:id="rId1"/>
  <headerFooter>
    <oddFooter>&amp;R&amp;1#&amp;"Calibri"&amp;10&amp;KA80000Public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3C2A3E25873A43A8B9372762AC405B" ma:contentTypeVersion="" ma:contentTypeDescription="Create a new document." ma:contentTypeScope="" ma:versionID="db72fa51c2681f341053687a9eea158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7FE10-14E1-4F80-8DA9-ACFF02F80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C212C4-A050-436F-9FAD-4E9786071950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85253b9-0a55-49a1-98ad-b5b6252d7079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C68B50-2478-4387-9FA6-FEDF32A65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GMO cap tests</vt:lpstr>
      <vt:lpstr>Settlement ER-2018-0146</vt:lpstr>
      <vt:lpstr>CAGR</vt:lpstr>
      <vt:lpstr>DAILY CAGR</vt:lpstr>
      <vt:lpstr>'DAILY CAGR'!Print_Area</vt:lpstr>
      <vt:lpstr>'GMO cap tests'!Print_Area</vt:lpstr>
      <vt:lpstr>'Settlement ER-2018-0146'!Print_Area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Shelley</dc:creator>
  <cp:lastModifiedBy>Shelley Jordan</cp:lastModifiedBy>
  <cp:lastPrinted>2019-08-15T15:56:10Z</cp:lastPrinted>
  <dcterms:created xsi:type="dcterms:W3CDTF">2018-12-07T19:29:43Z</dcterms:created>
  <dcterms:modified xsi:type="dcterms:W3CDTF">2019-08-15T16:28:46Z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0x0101006E3C2A3E25873A43A8B9372762AC405B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317d42de-01b9-46f0-9b1a-04240492a9f0_Enabled">
    <vt:lpwstr>True</vt:lpwstr>
  </property>
  <property fmtid="{D5CDD505-2E9C-101B-9397-08002B2CF9AE}" pid="6" name="MSIP_Label_317d42de-01b9-46f0-9b1a-04240492a9f0_SiteId">
    <vt:lpwstr>9ef58ab0-3510-4d99-8d3e-3c9e02ebab7f</vt:lpwstr>
  </property>
  <property fmtid="{D5CDD505-2E9C-101B-9397-08002B2CF9AE}" pid="7" name="MSIP_Label_317d42de-01b9-46f0-9b1a-04240492a9f0_Owner">
    <vt:lpwstr>Shelley.Jordan@kcpl.com</vt:lpwstr>
  </property>
  <property fmtid="{D5CDD505-2E9C-101B-9397-08002B2CF9AE}" pid="8" name="MSIP_Label_317d42de-01b9-46f0-9b1a-04240492a9f0_SetDate">
    <vt:lpwstr>2019-07-25T15:17:58.1036919Z</vt:lpwstr>
  </property>
  <property fmtid="{D5CDD505-2E9C-101B-9397-08002B2CF9AE}" pid="9" name="MSIP_Label_317d42de-01b9-46f0-9b1a-04240492a9f0_Name">
    <vt:lpwstr>Public</vt:lpwstr>
  </property>
  <property fmtid="{D5CDD505-2E9C-101B-9397-08002B2CF9AE}" pid="10" name="MSIP_Label_317d42de-01b9-46f0-9b1a-04240492a9f0_Application">
    <vt:lpwstr>Microsoft Azure Information Protection</vt:lpwstr>
  </property>
  <property fmtid="{D5CDD505-2E9C-101B-9397-08002B2CF9AE}" pid="11" name="MSIP_Label_317d42de-01b9-46f0-9b1a-04240492a9f0_Extended_MSFT_Method">
    <vt:lpwstr>Manual</vt:lpwstr>
  </property>
  <property fmtid="{D5CDD505-2E9C-101B-9397-08002B2CF9AE}" pid="12" name="Sensitivity">
    <vt:lpwstr>Public</vt:lpwstr>
  </property>
</Properties>
</file>