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5600" windowHeight="11565"/>
  </bookViews>
  <sheets>
    <sheet name="MGE Beginning Balances" sheetId="1" r:id="rId1"/>
  </sheets>
  <calcPr calcId="145621"/>
</workbook>
</file>

<file path=xl/calcChain.xml><?xml version="1.0" encoding="utf-8"?>
<calcChain xmlns="http://schemas.openxmlformats.org/spreadsheetml/2006/main">
  <c r="H5" i="1" l="1"/>
  <c r="J25" i="1"/>
  <c r="H18" i="1"/>
  <c r="H17" i="1"/>
  <c r="H19" i="1" s="1"/>
  <c r="H9" i="1"/>
  <c r="H27" i="1"/>
  <c r="H12" i="1"/>
  <c r="H8" i="1"/>
  <c r="H2" i="1"/>
  <c r="H1" i="1"/>
  <c r="D41" i="1" l="1"/>
  <c r="C41" i="1"/>
</calcChain>
</file>

<file path=xl/sharedStrings.xml><?xml version="1.0" encoding="utf-8"?>
<sst xmlns="http://schemas.openxmlformats.org/spreadsheetml/2006/main" count="83" uniqueCount="45">
  <si>
    <t>Line</t>
  </si>
  <si>
    <t>Account</t>
  </si>
  <si>
    <t>Entered: Debit</t>
  </si>
  <si>
    <t>Entered: Credit</t>
  </si>
  <si>
    <t>LGC.101000.10002.10002.1CNV.10025.000.00.000000.0000</t>
  </si>
  <si>
    <t>LGC.107000.10002.10002.1CNV.10025.000.00.000000.0000</t>
  </si>
  <si>
    <t>LGC.108000.10002.10002.1CNV.10025.000.00.000000.0000</t>
  </si>
  <si>
    <t>LGC.121000.10002.10002.1CNV.10025.000.00.000000.0000</t>
  </si>
  <si>
    <t>LGC.124100.10002.10002.1CNV.10025.000.00.000000.0000</t>
  </si>
  <si>
    <t>LGC.131000.10002.10002.1CNV.10025.000.00.000000.0000</t>
  </si>
  <si>
    <t>LGC.142100.10002.10002.1CNV.10025.000.00.000000.0000</t>
  </si>
  <si>
    <t>LGC.142110.10002.10002.1CNV.10025.000.00.000000.0000</t>
  </si>
  <si>
    <t>LGC.143000.10002.10002.1CNV.10025.000.00.000000.0000</t>
  </si>
  <si>
    <t>LGC.163000.10002.10002.1CNV.10025.000.00.000000.0000</t>
  </si>
  <si>
    <t>LGC.165000.10002.10002.1CNV.10025.000.00.000000.0000</t>
  </si>
  <si>
    <t>LGC.186200.10002.10002.1CNV.10025.000.00.000000.0000</t>
  </si>
  <si>
    <t>LGC.228200.10002.10002.1CNV.10025.000.00.000000.0000</t>
  </si>
  <si>
    <t>LGC.228230.10002.10002.1CNV.10025.000.00.000000.0000</t>
  </si>
  <si>
    <t>LGC.232200.10002.10002.1CNV.10025.000.00.000000.0000</t>
  </si>
  <si>
    <t>LGC.235100.10002.10002.1CNV.10025.000.00.000000.0000</t>
  </si>
  <si>
    <t>LGC.244000.10002.10002.1CNV.10025.000.00.000000.0000</t>
  </si>
  <si>
    <t>LGC.253200.10002.10002.1CNV.10025.000.00.000000.0000</t>
  </si>
  <si>
    <t>LGC.131101.10265.10265.2010.10010.000.00.000000.0000</t>
  </si>
  <si>
    <t>LGC.106000.10002.10002.1CNV.10025.000.00.000000.0000</t>
  </si>
  <si>
    <t>LGC.128000.10002.10002.1CNV.10025.000.00.000000.0000</t>
  </si>
  <si>
    <t>LGC.135000.10002.10002.1CNV.10025.000.00.000000.0000</t>
  </si>
  <si>
    <t>LGC.154000.10002.10002.1CNV.10025.000.00.000000.0000</t>
  </si>
  <si>
    <t>LGC.164100.10002.10002.1CNV.10025.000.00.000000.0000</t>
  </si>
  <si>
    <t>LGC.182400.10002.10002.1CNV.10025.000.00.000000.0000</t>
  </si>
  <si>
    <t>LGC.182500.10002.10002.1CNV.10025.000.00.000000.0000</t>
  </si>
  <si>
    <t>LGC.183100.10002.10002.1CNV.10025.000.00.000000.0000</t>
  </si>
  <si>
    <t>LGC.184010.10002.10002.1CNV.10025.000.00.000000.0000</t>
  </si>
  <si>
    <t>LGC.228430.10002.10002.1CNV.10025.000.00.000000.0000</t>
  </si>
  <si>
    <t>LGC.232101.10002.10002.1CNV.10025.000.00.000000.0000</t>
  </si>
  <si>
    <t>LGC.232500.10002.10002.1CNV.10025.000.00.000000.0000</t>
  </si>
  <si>
    <t>LGC.236500.10002.10002.1CNV.10025.000.00.000000.0000</t>
  </si>
  <si>
    <t>LGC.237680.10002.10002.1CNV.10025.000.00.000000.0000</t>
  </si>
  <si>
    <t>LGC.241100.10002.10002.1CNV.10025.000.00.000000.0000</t>
  </si>
  <si>
    <t>LGC.242170.10002.10002.1CNV.10025.000.00.000000.0000</t>
  </si>
  <si>
    <t>LGC.242620.10002.10002.1CNV.10025.000.00.000000.0000</t>
  </si>
  <si>
    <t>LGC.242630.10002.10002.1CNV.10025.000.00.000000.0000</t>
  </si>
  <si>
    <t>LGC.252100.10002.10002.1CNV.10025.000.00.000000.0000</t>
  </si>
  <si>
    <t>LGC.254010.10002.10002.1CNV.10025.000.00.000000.0000</t>
  </si>
  <si>
    <t>Description</t>
  </si>
  <si>
    <t>MGE Beginning Balances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</si>
</sst>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10" xfId="0" applyFill="1" applyBorder="1"/>
    <xf numFmtId="0" fontId="0" fillId="0" borderId="0" xfId="0" applyFill="1"/>
    <xf numFmtId="43" fontId="0" fillId="0" borderId="0" xfId="0" applyNumberFormat="1" applyFill="1"/>
    <xf numFmtId="43" fontId="0" fillId="0" borderId="10" xfId="1" applyFont="1" applyFill="1" applyBorder="1"/>
    <xf numFmtId="43" fontId="0" fillId="0" borderId="10" xfId="1" applyNumberFormat="1" applyFont="1" applyFill="1" applyBorder="1"/>
    <xf numFmtId="43" fontId="0" fillId="0" borderId="0" xfId="1" applyFont="1" applyFill="1"/>
    <xf numFmtId="43" fontId="0" fillId="0" borderId="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/>
  </sheetViews>
  <sheetFormatPr defaultRowHeight="15" x14ac:dyDescent="0.25"/>
  <cols>
    <col min="1" max="1" width="4.7109375" style="2" bestFit="1" customWidth="1"/>
    <col min="2" max="2" width="51.7109375" style="2" bestFit="1" customWidth="1"/>
    <col min="3" max="4" width="16.85546875" style="2" bestFit="1" customWidth="1"/>
    <col min="5" max="5" width="32.42578125" style="2" customWidth="1"/>
    <col min="6" max="7" width="9.140625" style="2"/>
    <col min="8" max="8" width="16.85546875" style="2" bestFit="1" customWidth="1"/>
    <col min="9" max="9" width="9.140625" style="2"/>
    <col min="10" max="10" width="15.28515625" style="2" bestFit="1" customWidth="1"/>
    <col min="11" max="16384" width="9.140625" style="2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43</v>
      </c>
      <c r="H1" s="3">
        <f>SUM(C3:C33)</f>
        <v>1079727767.0899999</v>
      </c>
    </row>
    <row r="2" spans="1:8" x14ac:dyDescent="0.25">
      <c r="A2" s="1">
        <v>1</v>
      </c>
      <c r="B2" s="1" t="s">
        <v>22</v>
      </c>
      <c r="C2" s="4"/>
      <c r="D2" s="4">
        <v>975000000</v>
      </c>
      <c r="E2" s="1" t="s">
        <v>44</v>
      </c>
      <c r="H2" s="3">
        <f>-SUM(D6:D40)</f>
        <v>-104727767.09</v>
      </c>
    </row>
    <row r="3" spans="1:8" x14ac:dyDescent="0.25">
      <c r="A3" s="1">
        <v>2</v>
      </c>
      <c r="B3" s="1" t="s">
        <v>4</v>
      </c>
      <c r="C3" s="4">
        <v>632367141.52999997</v>
      </c>
      <c r="D3" s="4"/>
      <c r="E3" s="1" t="s">
        <v>44</v>
      </c>
    </row>
    <row r="4" spans="1:8" x14ac:dyDescent="0.25">
      <c r="A4" s="1">
        <v>3</v>
      </c>
      <c r="B4" s="1" t="s">
        <v>23</v>
      </c>
      <c r="C4" s="4">
        <v>1204838.8500000001</v>
      </c>
      <c r="D4" s="4"/>
      <c r="E4" s="1" t="s">
        <v>44</v>
      </c>
    </row>
    <row r="5" spans="1:8" x14ac:dyDescent="0.25">
      <c r="A5" s="1">
        <v>4</v>
      </c>
      <c r="B5" s="1" t="s">
        <v>5</v>
      </c>
      <c r="C5" s="4">
        <v>6302126.9100000001</v>
      </c>
      <c r="D5" s="4"/>
      <c r="E5" s="1" t="s">
        <v>44</v>
      </c>
      <c r="H5" s="3">
        <f>C3+C4+C5-D6+C7</f>
        <v>639973988.89999998</v>
      </c>
    </row>
    <row r="6" spans="1:8" x14ac:dyDescent="0.25">
      <c r="A6" s="1">
        <v>5</v>
      </c>
      <c r="B6" s="1" t="s">
        <v>6</v>
      </c>
      <c r="C6" s="4"/>
      <c r="D6" s="4">
        <v>137723.91</v>
      </c>
      <c r="E6" s="1" t="s">
        <v>44</v>
      </c>
      <c r="H6" s="3"/>
    </row>
    <row r="7" spans="1:8" x14ac:dyDescent="0.25">
      <c r="A7" s="1">
        <v>6</v>
      </c>
      <c r="B7" s="1" t="s">
        <v>7</v>
      </c>
      <c r="C7" s="4">
        <v>237605.52</v>
      </c>
      <c r="D7" s="4"/>
      <c r="E7" s="1" t="s">
        <v>44</v>
      </c>
    </row>
    <row r="8" spans="1:8" x14ac:dyDescent="0.25">
      <c r="A8" s="1">
        <v>7</v>
      </c>
      <c r="B8" s="1" t="s">
        <v>8</v>
      </c>
      <c r="C8" s="4">
        <v>247504184.06999999</v>
      </c>
      <c r="D8" s="4"/>
      <c r="E8" s="1" t="s">
        <v>44</v>
      </c>
      <c r="H8" s="3">
        <f>C8+C9-D10+C11</f>
        <v>250185040.49000001</v>
      </c>
    </row>
    <row r="9" spans="1:8" x14ac:dyDescent="0.25">
      <c r="A9" s="1">
        <v>8</v>
      </c>
      <c r="B9" s="1" t="s">
        <v>24</v>
      </c>
      <c r="C9" s="4">
        <v>3095798.18</v>
      </c>
      <c r="D9" s="4"/>
      <c r="E9" s="1" t="s">
        <v>44</v>
      </c>
      <c r="H9" s="3">
        <f>C8+C9+C11</f>
        <v>250603232.25</v>
      </c>
    </row>
    <row r="10" spans="1:8" x14ac:dyDescent="0.25">
      <c r="A10" s="1">
        <v>9</v>
      </c>
      <c r="B10" s="1" t="s">
        <v>9</v>
      </c>
      <c r="C10" s="4"/>
      <c r="D10" s="4">
        <v>418191.76</v>
      </c>
      <c r="E10" s="1" t="s">
        <v>44</v>
      </c>
    </row>
    <row r="11" spans="1:8" x14ac:dyDescent="0.25">
      <c r="A11" s="1">
        <v>10</v>
      </c>
      <c r="B11" s="1" t="s">
        <v>25</v>
      </c>
      <c r="C11" s="4">
        <v>3250</v>
      </c>
      <c r="D11" s="4"/>
      <c r="E11" s="1" t="s">
        <v>44</v>
      </c>
    </row>
    <row r="12" spans="1:8" x14ac:dyDescent="0.25">
      <c r="A12" s="1">
        <v>11</v>
      </c>
      <c r="B12" s="1" t="s">
        <v>10</v>
      </c>
      <c r="C12" s="5">
        <v>16346869.779999999</v>
      </c>
      <c r="D12" s="4"/>
      <c r="E12" s="1" t="s">
        <v>44</v>
      </c>
      <c r="H12" s="3">
        <f>C12+C13+C14</f>
        <v>33167025.890000001</v>
      </c>
    </row>
    <row r="13" spans="1:8" x14ac:dyDescent="0.25">
      <c r="A13" s="1">
        <v>12</v>
      </c>
      <c r="B13" s="1" t="s">
        <v>11</v>
      </c>
      <c r="C13" s="5">
        <v>10701369.15</v>
      </c>
      <c r="D13" s="4"/>
      <c r="E13" s="1" t="s">
        <v>44</v>
      </c>
    </row>
    <row r="14" spans="1:8" x14ac:dyDescent="0.25">
      <c r="A14" s="1">
        <v>13</v>
      </c>
      <c r="B14" s="1" t="s">
        <v>12</v>
      </c>
      <c r="C14" s="5">
        <v>6118786.96</v>
      </c>
      <c r="D14" s="4"/>
      <c r="E14" s="1" t="s">
        <v>44</v>
      </c>
    </row>
    <row r="15" spans="1:8" x14ac:dyDescent="0.25">
      <c r="A15" s="1">
        <v>14</v>
      </c>
      <c r="B15" s="1" t="s">
        <v>26</v>
      </c>
      <c r="C15" s="4">
        <v>3264655.38</v>
      </c>
      <c r="D15" s="4"/>
      <c r="E15" s="1" t="s">
        <v>44</v>
      </c>
    </row>
    <row r="16" spans="1:8" x14ac:dyDescent="0.25">
      <c r="A16" s="1">
        <v>15</v>
      </c>
      <c r="B16" s="1" t="s">
        <v>13</v>
      </c>
      <c r="C16" s="4">
        <v>722909.11</v>
      </c>
      <c r="D16" s="4"/>
      <c r="E16" s="1" t="s">
        <v>44</v>
      </c>
    </row>
    <row r="17" spans="1:10" x14ac:dyDescent="0.25">
      <c r="A17" s="1">
        <v>16</v>
      </c>
      <c r="B17" s="1" t="s">
        <v>27</v>
      </c>
      <c r="C17" s="4">
        <v>58322248.170000002</v>
      </c>
      <c r="D17" s="4"/>
      <c r="E17" s="1" t="s">
        <v>44</v>
      </c>
      <c r="H17" s="3">
        <f>C15+C16+C18+C19+C21+C22+C23</f>
        <v>84001394.040000007</v>
      </c>
    </row>
    <row r="18" spans="1:10" x14ac:dyDescent="0.25">
      <c r="A18" s="1">
        <v>17</v>
      </c>
      <c r="B18" s="1" t="s">
        <v>14</v>
      </c>
      <c r="C18" s="4">
        <v>185071.65</v>
      </c>
      <c r="D18" s="4"/>
      <c r="E18" s="1" t="s">
        <v>44</v>
      </c>
      <c r="H18" s="3">
        <f>D24+D25+D26+D30+D32+D33+D34+D35+D36+D37+D38+D39+D40</f>
        <v>67504579.310000002</v>
      </c>
    </row>
    <row r="19" spans="1:10" x14ac:dyDescent="0.25">
      <c r="A19" s="1">
        <v>18</v>
      </c>
      <c r="B19" s="1" t="s">
        <v>28</v>
      </c>
      <c r="C19" s="4">
        <v>70647782.450000003</v>
      </c>
      <c r="D19" s="4"/>
      <c r="E19" s="1" t="s">
        <v>44</v>
      </c>
      <c r="H19" s="3">
        <f>H17-H18</f>
        <v>16496814.730000004</v>
      </c>
    </row>
    <row r="20" spans="1:10" x14ac:dyDescent="0.25">
      <c r="A20" s="1">
        <v>19</v>
      </c>
      <c r="B20" s="1" t="s">
        <v>29</v>
      </c>
      <c r="C20" s="4">
        <v>13520597.869999999</v>
      </c>
      <c r="D20" s="4"/>
      <c r="E20" s="1" t="s">
        <v>44</v>
      </c>
    </row>
    <row r="21" spans="1:10" x14ac:dyDescent="0.25">
      <c r="A21" s="1">
        <v>20</v>
      </c>
      <c r="B21" s="1" t="s">
        <v>30</v>
      </c>
      <c r="C21" s="4">
        <v>31926.44</v>
      </c>
      <c r="D21" s="4"/>
      <c r="E21" s="1" t="s">
        <v>44</v>
      </c>
    </row>
    <row r="22" spans="1:10" x14ac:dyDescent="0.25">
      <c r="A22" s="1">
        <v>21</v>
      </c>
      <c r="B22" s="1" t="s">
        <v>31</v>
      </c>
      <c r="C22" s="4">
        <v>1403387.09</v>
      </c>
      <c r="D22" s="4"/>
      <c r="E22" s="1" t="s">
        <v>44</v>
      </c>
    </row>
    <row r="23" spans="1:10" x14ac:dyDescent="0.25">
      <c r="A23" s="1">
        <v>22</v>
      </c>
      <c r="B23" s="1" t="s">
        <v>15</v>
      </c>
      <c r="C23" s="4">
        <v>7745661.9199999999</v>
      </c>
      <c r="D23" s="4"/>
      <c r="E23" s="1" t="s">
        <v>44</v>
      </c>
    </row>
    <row r="24" spans="1:10" x14ac:dyDescent="0.25">
      <c r="A24" s="1">
        <v>23</v>
      </c>
      <c r="B24" s="1" t="s">
        <v>16</v>
      </c>
      <c r="C24" s="4"/>
      <c r="D24" s="4">
        <v>446670</v>
      </c>
      <c r="E24" s="1" t="s">
        <v>44</v>
      </c>
    </row>
    <row r="25" spans="1:10" x14ac:dyDescent="0.25">
      <c r="A25" s="1">
        <v>24</v>
      </c>
      <c r="B25" s="1" t="s">
        <v>17</v>
      </c>
      <c r="C25" s="4"/>
      <c r="D25" s="4">
        <v>24465541</v>
      </c>
      <c r="E25" s="1" t="s">
        <v>44</v>
      </c>
      <c r="J25" s="6">
        <f>D24+D25+D26+D28+D29+D30+D31+D32+D33+D34+D35+D36+D37+D38+D39+D40-C27</f>
        <v>104170295.36</v>
      </c>
    </row>
    <row r="26" spans="1:10" x14ac:dyDescent="0.25">
      <c r="A26" s="1">
        <v>25</v>
      </c>
      <c r="B26" s="1" t="s">
        <v>32</v>
      </c>
      <c r="C26" s="4"/>
      <c r="D26" s="4">
        <v>2251414.42</v>
      </c>
      <c r="E26" s="1" t="s">
        <v>44</v>
      </c>
    </row>
    <row r="27" spans="1:10" x14ac:dyDescent="0.25">
      <c r="A27" s="1">
        <v>26</v>
      </c>
      <c r="B27" s="1" t="s">
        <v>33</v>
      </c>
      <c r="C27" s="4">
        <v>1556.06</v>
      </c>
      <c r="D27" s="4"/>
      <c r="E27" s="1" t="s">
        <v>44</v>
      </c>
      <c r="H27" s="7">
        <f>-C27+D28+D29</f>
        <v>19890063.239999998</v>
      </c>
    </row>
    <row r="28" spans="1:10" x14ac:dyDescent="0.25">
      <c r="A28" s="1">
        <v>27</v>
      </c>
      <c r="B28" s="1" t="s">
        <v>18</v>
      </c>
      <c r="C28" s="4"/>
      <c r="D28" s="4">
        <v>2703719.1</v>
      </c>
      <c r="E28" s="1" t="s">
        <v>44</v>
      </c>
    </row>
    <row r="29" spans="1:10" x14ac:dyDescent="0.25">
      <c r="A29" s="1">
        <v>28</v>
      </c>
      <c r="B29" s="1" t="s">
        <v>34</v>
      </c>
      <c r="C29" s="4"/>
      <c r="D29" s="4">
        <v>17187900.199999999</v>
      </c>
      <c r="E29" s="1" t="s">
        <v>44</v>
      </c>
    </row>
    <row r="30" spans="1:10" x14ac:dyDescent="0.25">
      <c r="A30" s="1">
        <v>29</v>
      </c>
      <c r="B30" s="1" t="s">
        <v>19</v>
      </c>
      <c r="C30" s="4"/>
      <c r="D30" s="4">
        <v>8361882.3899999997</v>
      </c>
      <c r="E30" s="1" t="s">
        <v>44</v>
      </c>
    </row>
    <row r="31" spans="1:10" x14ac:dyDescent="0.25">
      <c r="A31" s="1">
        <v>30</v>
      </c>
      <c r="B31" s="1" t="s">
        <v>35</v>
      </c>
      <c r="C31" s="4"/>
      <c r="D31" s="4">
        <v>16775652.810000001</v>
      </c>
      <c r="E31" s="1" t="s">
        <v>44</v>
      </c>
    </row>
    <row r="32" spans="1:10" x14ac:dyDescent="0.25">
      <c r="A32" s="1">
        <v>31</v>
      </c>
      <c r="B32" s="1" t="s">
        <v>36</v>
      </c>
      <c r="C32" s="4"/>
      <c r="D32" s="4">
        <v>182500.84</v>
      </c>
      <c r="E32" s="1" t="s">
        <v>44</v>
      </c>
    </row>
    <row r="33" spans="1:5" x14ac:dyDescent="0.25">
      <c r="A33" s="1">
        <v>32</v>
      </c>
      <c r="B33" s="1" t="s">
        <v>37</v>
      </c>
      <c r="C33" s="4"/>
      <c r="D33" s="4">
        <v>421132.48</v>
      </c>
      <c r="E33" s="1" t="s">
        <v>44</v>
      </c>
    </row>
    <row r="34" spans="1:5" x14ac:dyDescent="0.25">
      <c r="A34" s="1">
        <v>33</v>
      </c>
      <c r="B34" s="1" t="s">
        <v>38</v>
      </c>
      <c r="C34" s="4"/>
      <c r="D34" s="4">
        <v>1459839</v>
      </c>
      <c r="E34" s="1" t="s">
        <v>44</v>
      </c>
    </row>
    <row r="35" spans="1:5" x14ac:dyDescent="0.25">
      <c r="A35" s="1">
        <v>34</v>
      </c>
      <c r="B35" s="1" t="s">
        <v>39</v>
      </c>
      <c r="C35" s="4"/>
      <c r="D35" s="4">
        <v>3627821.14</v>
      </c>
      <c r="E35" s="1" t="s">
        <v>44</v>
      </c>
    </row>
    <row r="36" spans="1:5" x14ac:dyDescent="0.25">
      <c r="A36" s="1">
        <v>35</v>
      </c>
      <c r="B36" s="1" t="s">
        <v>40</v>
      </c>
      <c r="C36" s="4"/>
      <c r="D36" s="4">
        <v>3614253.94</v>
      </c>
      <c r="E36" s="1" t="s">
        <v>44</v>
      </c>
    </row>
    <row r="37" spans="1:5" x14ac:dyDescent="0.25">
      <c r="A37" s="1">
        <v>36</v>
      </c>
      <c r="B37" s="1" t="s">
        <v>20</v>
      </c>
      <c r="C37" s="4"/>
      <c r="D37" s="4">
        <v>2488310</v>
      </c>
      <c r="E37" s="1" t="s">
        <v>44</v>
      </c>
    </row>
    <row r="38" spans="1:5" x14ac:dyDescent="0.25">
      <c r="A38" s="1">
        <v>37</v>
      </c>
      <c r="B38" s="1" t="s">
        <v>41</v>
      </c>
      <c r="C38" s="4"/>
      <c r="D38" s="4">
        <v>5737916.0999999996</v>
      </c>
      <c r="E38" s="1" t="s">
        <v>44</v>
      </c>
    </row>
    <row r="39" spans="1:5" x14ac:dyDescent="0.25">
      <c r="A39" s="1">
        <v>38</v>
      </c>
      <c r="B39" s="1" t="s">
        <v>21</v>
      </c>
      <c r="C39" s="4"/>
      <c r="D39" s="4">
        <v>12400503</v>
      </c>
      <c r="E39" s="1" t="s">
        <v>44</v>
      </c>
    </row>
    <row r="40" spans="1:5" x14ac:dyDescent="0.25">
      <c r="A40" s="1">
        <v>39</v>
      </c>
      <c r="B40" s="1" t="s">
        <v>42</v>
      </c>
      <c r="C40" s="4"/>
      <c r="D40" s="4">
        <v>2046795</v>
      </c>
      <c r="E40" s="1" t="s">
        <v>44</v>
      </c>
    </row>
    <row r="41" spans="1:5" x14ac:dyDescent="0.25">
      <c r="A41" s="1"/>
      <c r="B41" s="1"/>
      <c r="C41" s="4">
        <f>SUM(C2:C40)</f>
        <v>1079727767.0899999</v>
      </c>
      <c r="D41" s="4">
        <f>SUM(D2:D40)</f>
        <v>1079727767.0900002</v>
      </c>
      <c r="E41" s="1"/>
    </row>
    <row r="42" spans="1:5" x14ac:dyDescent="0.25">
      <c r="C42" s="6"/>
      <c r="D42" s="6"/>
    </row>
    <row r="43" spans="1:5" x14ac:dyDescent="0.25">
      <c r="C43" s="6"/>
      <c r="D43" s="6"/>
    </row>
    <row r="44" spans="1:5" x14ac:dyDescent="0.25">
      <c r="C44" s="6"/>
      <c r="D44" s="6"/>
    </row>
    <row r="45" spans="1:5" x14ac:dyDescent="0.25">
      <c r="C45" s="6"/>
      <c r="D45" s="6"/>
    </row>
    <row r="46" spans="1:5" x14ac:dyDescent="0.25">
      <c r="C46" s="6"/>
      <c r="D46" s="6"/>
    </row>
    <row r="47" spans="1:5" x14ac:dyDescent="0.25">
      <c r="C47" s="6"/>
      <c r="D47" s="6"/>
    </row>
    <row r="48" spans="1:5" x14ac:dyDescent="0.25">
      <c r="C48" s="6"/>
      <c r="D48" s="6"/>
    </row>
    <row r="49" spans="3:4" x14ac:dyDescent="0.25">
      <c r="C49" s="6"/>
      <c r="D49" s="6"/>
    </row>
    <row r="50" spans="3:4" x14ac:dyDescent="0.25">
      <c r="C50" s="6"/>
      <c r="D50" s="6"/>
    </row>
    <row r="51" spans="3:4" x14ac:dyDescent="0.25">
      <c r="C51" s="6"/>
      <c r="D51" s="6"/>
    </row>
    <row r="52" spans="3:4" x14ac:dyDescent="0.25">
      <c r="C52" s="6"/>
      <c r="D52" s="6"/>
    </row>
    <row r="53" spans="3:4" x14ac:dyDescent="0.25">
      <c r="C53" s="6"/>
      <c r="D53" s="6"/>
    </row>
    <row r="54" spans="3:4" x14ac:dyDescent="0.25">
      <c r="C54" s="6"/>
      <c r="D54" s="6"/>
    </row>
    <row r="55" spans="3:4" x14ac:dyDescent="0.25">
      <c r="C55" s="6"/>
      <c r="D55" s="6"/>
    </row>
    <row r="56" spans="3:4" x14ac:dyDescent="0.25">
      <c r="C56" s="6"/>
      <c r="D56" s="6"/>
    </row>
    <row r="57" spans="3:4" x14ac:dyDescent="0.25">
      <c r="C57" s="6"/>
      <c r="D57" s="6"/>
    </row>
    <row r="58" spans="3:4" x14ac:dyDescent="0.25">
      <c r="C58" s="6"/>
      <c r="D58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MGE Beginning Balances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Lert, Geraldine N.</dc:creator>
  <cp:lastModifiedBy>Zucker, Rick</cp:lastModifiedBy>
  <dcterms:created xsi:type="dcterms:W3CDTF">2013-10-09T19:52:10Z</dcterms:created>
  <dcterms:modified xsi:type="dcterms:W3CDTF">2013-12-03T16:55:16Z</dcterms:modified>
</cp:coreProperties>
</file>